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MD-Klokan\HMD-Klokan 2016\"/>
    </mc:Choice>
  </mc:AlternateContent>
  <workbookProtection workbookPassword="EC50" lockStructure="1"/>
  <bookViews>
    <workbookView xWindow="0" yWindow="0" windowWidth="28800" windowHeight="12435"/>
  </bookViews>
  <sheets>
    <sheet name="Pčelice" sheetId="8" r:id="rId1"/>
    <sheet name="Leptirići" sheetId="1" r:id="rId2"/>
    <sheet name="Ecolier" sheetId="2" r:id="rId3"/>
    <sheet name="Benjamin" sheetId="3" r:id="rId4"/>
    <sheet name="Cadet" sheetId="4" r:id="rId5"/>
    <sheet name="Junior" sheetId="5" r:id="rId6"/>
    <sheet name="Student" sheetId="6" r:id="rId7"/>
  </sheets>
  <externalReferences>
    <externalReference r:id="rId8"/>
    <externalReference r:id="rId9"/>
  </externalReferences>
  <definedNames>
    <definedName name="_xlnm._FilterDatabase" localSheetId="0" hidden="1">Pčelice!$A$10:$L$109</definedName>
  </definedNames>
  <calcPr calcId="152511"/>
</workbook>
</file>

<file path=xl/calcChain.xml><?xml version="1.0" encoding="utf-8"?>
<calcChain xmlns="http://schemas.openxmlformats.org/spreadsheetml/2006/main">
  <c r="D12" i="8" l="1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1" i="8"/>
  <c r="E41" i="8"/>
  <c r="D42" i="8"/>
  <c r="E42" i="8"/>
  <c r="D43" i="8"/>
  <c r="E43" i="8"/>
  <c r="D44" i="8"/>
  <c r="E44" i="8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E11" i="8"/>
  <c r="D11" i="8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E11" i="1"/>
  <c r="D11" i="1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E11" i="2"/>
  <c r="D11" i="2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E11" i="3"/>
  <c r="D11" i="3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E11" i="4"/>
  <c r="D11" i="4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E89" i="6"/>
  <c r="D90" i="6"/>
  <c r="E90" i="6"/>
  <c r="D91" i="6"/>
  <c r="E91" i="6"/>
  <c r="D92" i="6"/>
  <c r="E92" i="6"/>
  <c r="D93" i="6"/>
  <c r="E93" i="6"/>
  <c r="D94" i="6"/>
  <c r="E94" i="6"/>
  <c r="D95" i="6"/>
  <c r="E95" i="6"/>
  <c r="D96" i="6"/>
  <c r="E96" i="6"/>
  <c r="D97" i="6"/>
  <c r="E97" i="6"/>
  <c r="D98" i="6"/>
  <c r="E98" i="6"/>
  <c r="D99" i="6"/>
  <c r="E99" i="6"/>
  <c r="D100" i="6"/>
  <c r="E100" i="6"/>
  <c r="D101" i="6"/>
  <c r="E101" i="6"/>
  <c r="D102" i="6"/>
  <c r="E102" i="6"/>
  <c r="D103" i="6"/>
  <c r="E103" i="6"/>
  <c r="D104" i="6"/>
  <c r="E104" i="6"/>
  <c r="D105" i="6"/>
  <c r="E105" i="6"/>
  <c r="D106" i="6"/>
  <c r="E106" i="6"/>
  <c r="D107" i="6"/>
  <c r="E107" i="6"/>
  <c r="D108" i="6"/>
  <c r="E108" i="6"/>
  <c r="D109" i="6"/>
  <c r="E109" i="6"/>
  <c r="E11" i="6"/>
  <c r="D11" i="6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5" i="5"/>
  <c r="E65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1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89" i="5"/>
  <c r="E89" i="5"/>
  <c r="D90" i="5"/>
  <c r="E90" i="5"/>
  <c r="D91" i="5"/>
  <c r="E91" i="5"/>
  <c r="D92" i="5"/>
  <c r="E92" i="5"/>
  <c r="D93" i="5"/>
  <c r="E93" i="5"/>
  <c r="D94" i="5"/>
  <c r="E94" i="5"/>
  <c r="D95" i="5"/>
  <c r="E95" i="5"/>
  <c r="D96" i="5"/>
  <c r="E96" i="5"/>
  <c r="D97" i="5"/>
  <c r="E97" i="5"/>
  <c r="D98" i="5"/>
  <c r="E98" i="5"/>
  <c r="D99" i="5"/>
  <c r="E99" i="5"/>
  <c r="D100" i="5"/>
  <c r="E100" i="5"/>
  <c r="D101" i="5"/>
  <c r="E101" i="5"/>
  <c r="D102" i="5"/>
  <c r="E102" i="5"/>
  <c r="D103" i="5"/>
  <c r="E103" i="5"/>
  <c r="D104" i="5"/>
  <c r="E104" i="5"/>
  <c r="D105" i="5"/>
  <c r="E105" i="5"/>
  <c r="D106" i="5"/>
  <c r="E106" i="5"/>
  <c r="D107" i="5"/>
  <c r="E107" i="5"/>
  <c r="D108" i="5"/>
  <c r="E108" i="5"/>
  <c r="D109" i="5"/>
  <c r="E109" i="5"/>
  <c r="E11" i="5"/>
  <c r="D11" i="5" l="1"/>
  <c r="K109" i="6" l="1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F11" i="8"/>
  <c r="F12" i="8"/>
  <c r="G12" i="8" s="1"/>
  <c r="H12" i="8"/>
  <c r="J12" i="8" s="1"/>
  <c r="F13" i="8"/>
  <c r="G13" i="8" s="1"/>
  <c r="F14" i="8"/>
  <c r="H14" i="8" s="1"/>
  <c r="I14" i="8" s="1"/>
  <c r="G14" i="8"/>
  <c r="F15" i="8"/>
  <c r="F16" i="8"/>
  <c r="G16" i="8" s="1"/>
  <c r="H16" i="8"/>
  <c r="J16" i="8" s="1"/>
  <c r="F17" i="8"/>
  <c r="G17" i="8"/>
  <c r="H17" i="8"/>
  <c r="F18" i="8"/>
  <c r="H18" i="8" s="1"/>
  <c r="I18" i="8" s="1"/>
  <c r="F19" i="8"/>
  <c r="F20" i="8"/>
  <c r="G20" i="8" s="1"/>
  <c r="F21" i="8"/>
  <c r="G21" i="8" s="1"/>
  <c r="F22" i="8"/>
  <c r="F23" i="8"/>
  <c r="F24" i="8"/>
  <c r="F25" i="8"/>
  <c r="H25" i="8" s="1"/>
  <c r="G25" i="8"/>
  <c r="F26" i="8"/>
  <c r="F27" i="8"/>
  <c r="F28" i="8"/>
  <c r="F29" i="8"/>
  <c r="G29" i="8"/>
  <c r="H29" i="8"/>
  <c r="J29" i="8" s="1"/>
  <c r="F30" i="8"/>
  <c r="F31" i="8"/>
  <c r="F32" i="8"/>
  <c r="F33" i="8"/>
  <c r="G33" i="8"/>
  <c r="H33" i="8"/>
  <c r="J33" i="8" s="1"/>
  <c r="F34" i="8"/>
  <c r="F35" i="8"/>
  <c r="F36" i="8"/>
  <c r="F37" i="8"/>
  <c r="G37" i="8" s="1"/>
  <c r="F38" i="8"/>
  <c r="F39" i="8"/>
  <c r="F40" i="8"/>
  <c r="F41" i="8"/>
  <c r="H41" i="8" s="1"/>
  <c r="G41" i="8"/>
  <c r="F42" i="8"/>
  <c r="F43" i="8"/>
  <c r="F44" i="8"/>
  <c r="F45" i="8"/>
  <c r="G45" i="8"/>
  <c r="H45" i="8"/>
  <c r="J45" i="8" s="1"/>
  <c r="F46" i="8"/>
  <c r="F47" i="8"/>
  <c r="F48" i="8"/>
  <c r="F49" i="8"/>
  <c r="G49" i="8"/>
  <c r="H49" i="8"/>
  <c r="J49" i="8" s="1"/>
  <c r="F50" i="8"/>
  <c r="F51" i="8"/>
  <c r="F52" i="8"/>
  <c r="F53" i="8"/>
  <c r="G53" i="8" s="1"/>
  <c r="F54" i="8"/>
  <c r="F55" i="8"/>
  <c r="F56" i="8"/>
  <c r="F57" i="8"/>
  <c r="H57" i="8" s="1"/>
  <c r="G57" i="8"/>
  <c r="F58" i="8"/>
  <c r="F59" i="8"/>
  <c r="F60" i="8"/>
  <c r="F61" i="8"/>
  <c r="G61" i="8"/>
  <c r="H61" i="8"/>
  <c r="J61" i="8" s="1"/>
  <c r="F62" i="8"/>
  <c r="F63" i="8"/>
  <c r="F64" i="8"/>
  <c r="F65" i="8"/>
  <c r="G65" i="8"/>
  <c r="H65" i="8"/>
  <c r="J65" i="8" s="1"/>
  <c r="F66" i="8"/>
  <c r="F67" i="8"/>
  <c r="F68" i="8"/>
  <c r="F69" i="8"/>
  <c r="G69" i="8" s="1"/>
  <c r="F70" i="8"/>
  <c r="F71" i="8"/>
  <c r="F72" i="8"/>
  <c r="F73" i="8"/>
  <c r="H73" i="8" s="1"/>
  <c r="G73" i="8"/>
  <c r="F74" i="8"/>
  <c r="F75" i="8"/>
  <c r="F76" i="8"/>
  <c r="F77" i="8"/>
  <c r="G77" i="8"/>
  <c r="H77" i="8"/>
  <c r="J77" i="8" s="1"/>
  <c r="F78" i="8"/>
  <c r="F79" i="8"/>
  <c r="F80" i="8"/>
  <c r="F81" i="8"/>
  <c r="G81" i="8"/>
  <c r="H81" i="8"/>
  <c r="J81" i="8" s="1"/>
  <c r="F82" i="8"/>
  <c r="F83" i="8"/>
  <c r="F84" i="8"/>
  <c r="F85" i="8"/>
  <c r="G85" i="8" s="1"/>
  <c r="F86" i="8"/>
  <c r="F87" i="8"/>
  <c r="F88" i="8"/>
  <c r="F89" i="8"/>
  <c r="H89" i="8" s="1"/>
  <c r="G89" i="8"/>
  <c r="F90" i="8"/>
  <c r="F91" i="8"/>
  <c r="F92" i="8"/>
  <c r="F93" i="8"/>
  <c r="G93" i="8"/>
  <c r="H93" i="8"/>
  <c r="J93" i="8" s="1"/>
  <c r="F94" i="8"/>
  <c r="F95" i="8"/>
  <c r="F96" i="8"/>
  <c r="F97" i="8"/>
  <c r="G97" i="8"/>
  <c r="H97" i="8"/>
  <c r="J97" i="8" s="1"/>
  <c r="F98" i="8"/>
  <c r="G98" i="8"/>
  <c r="H98" i="8"/>
  <c r="F99" i="8"/>
  <c r="H99" i="8" s="1"/>
  <c r="I99" i="8" s="1"/>
  <c r="F100" i="8"/>
  <c r="F101" i="8"/>
  <c r="H101" i="8" s="1"/>
  <c r="G101" i="8"/>
  <c r="F102" i="8"/>
  <c r="H102" i="8" s="1"/>
  <c r="G102" i="8"/>
  <c r="F103" i="8"/>
  <c r="H103" i="8" s="1"/>
  <c r="I103" i="8" s="1"/>
  <c r="F104" i="8"/>
  <c r="F105" i="8"/>
  <c r="G105" i="8" s="1"/>
  <c r="F106" i="8"/>
  <c r="H106" i="8" s="1"/>
  <c r="G106" i="8"/>
  <c r="F107" i="8"/>
  <c r="H107" i="8" s="1"/>
  <c r="I107" i="8" s="1"/>
  <c r="G107" i="8"/>
  <c r="F108" i="8"/>
  <c r="F109" i="8"/>
  <c r="G109" i="8"/>
  <c r="H109" i="8"/>
  <c r="J109" i="8" s="1"/>
  <c r="I81" i="8" l="1"/>
  <c r="I49" i="8"/>
  <c r="J107" i="8"/>
  <c r="I97" i="8"/>
  <c r="I65" i="8"/>
  <c r="I33" i="8"/>
  <c r="J101" i="8"/>
  <c r="I101" i="8"/>
  <c r="J89" i="8"/>
  <c r="I89" i="8"/>
  <c r="J57" i="8"/>
  <c r="I57" i="8"/>
  <c r="J25" i="8"/>
  <c r="I25" i="8"/>
  <c r="J73" i="8"/>
  <c r="I73" i="8"/>
  <c r="J41" i="8"/>
  <c r="I41" i="8"/>
  <c r="H105" i="8"/>
  <c r="J105" i="8" s="1"/>
  <c r="H85" i="8"/>
  <c r="H69" i="8"/>
  <c r="H53" i="8"/>
  <c r="H37" i="8"/>
  <c r="H21" i="8"/>
  <c r="J18" i="8"/>
  <c r="H13" i="8"/>
  <c r="I13" i="8" s="1"/>
  <c r="I109" i="8"/>
  <c r="G99" i="8"/>
  <c r="I93" i="8"/>
  <c r="I77" i="8"/>
  <c r="I61" i="8"/>
  <c r="I45" i="8"/>
  <c r="I29" i="8"/>
  <c r="H20" i="8"/>
  <c r="G18" i="8"/>
  <c r="J14" i="8"/>
  <c r="G108" i="8"/>
  <c r="H108" i="8"/>
  <c r="I106" i="8"/>
  <c r="J106" i="8"/>
  <c r="H31" i="8"/>
  <c r="G31" i="8"/>
  <c r="G26" i="8"/>
  <c r="H26" i="8"/>
  <c r="G104" i="8"/>
  <c r="H104" i="8"/>
  <c r="I102" i="8"/>
  <c r="J102" i="8"/>
  <c r="G44" i="8"/>
  <c r="H44" i="8"/>
  <c r="G42" i="8"/>
  <c r="H42" i="8"/>
  <c r="H39" i="8"/>
  <c r="G39" i="8"/>
  <c r="G36" i="8"/>
  <c r="H36" i="8"/>
  <c r="G34" i="8"/>
  <c r="H34" i="8"/>
  <c r="G30" i="8"/>
  <c r="H30" i="8"/>
  <c r="G24" i="8"/>
  <c r="H24" i="8"/>
  <c r="J103" i="8"/>
  <c r="G100" i="8"/>
  <c r="H100" i="8"/>
  <c r="I98" i="8"/>
  <c r="J98" i="8"/>
  <c r="G28" i="8"/>
  <c r="H28" i="8"/>
  <c r="H23" i="8"/>
  <c r="G23" i="8"/>
  <c r="H95" i="8"/>
  <c r="G95" i="8"/>
  <c r="G92" i="8"/>
  <c r="H92" i="8"/>
  <c r="G90" i="8"/>
  <c r="H90" i="8"/>
  <c r="H87" i="8"/>
  <c r="G87" i="8"/>
  <c r="G84" i="8"/>
  <c r="H84" i="8"/>
  <c r="G82" i="8"/>
  <c r="H82" i="8"/>
  <c r="H79" i="8"/>
  <c r="G79" i="8"/>
  <c r="G76" i="8"/>
  <c r="H76" i="8"/>
  <c r="G74" i="8"/>
  <c r="H74" i="8"/>
  <c r="H71" i="8"/>
  <c r="G71" i="8"/>
  <c r="G68" i="8"/>
  <c r="H68" i="8"/>
  <c r="G66" i="8"/>
  <c r="H66" i="8"/>
  <c r="H63" i="8"/>
  <c r="G63" i="8"/>
  <c r="G60" i="8"/>
  <c r="H60" i="8"/>
  <c r="G58" i="8"/>
  <c r="H58" i="8"/>
  <c r="H55" i="8"/>
  <c r="G55" i="8"/>
  <c r="G52" i="8"/>
  <c r="H52" i="8"/>
  <c r="G50" i="8"/>
  <c r="H50" i="8"/>
  <c r="H47" i="8"/>
  <c r="G47" i="8"/>
  <c r="I105" i="8"/>
  <c r="G103" i="8"/>
  <c r="J99" i="8"/>
  <c r="G96" i="8"/>
  <c r="H96" i="8"/>
  <c r="G94" i="8"/>
  <c r="H94" i="8"/>
  <c r="H91" i="8"/>
  <c r="G91" i="8"/>
  <c r="G88" i="8"/>
  <c r="H88" i="8"/>
  <c r="G86" i="8"/>
  <c r="H86" i="8"/>
  <c r="H83" i="8"/>
  <c r="G83" i="8"/>
  <c r="G80" i="8"/>
  <c r="H80" i="8"/>
  <c r="G78" i="8"/>
  <c r="H78" i="8"/>
  <c r="H75" i="8"/>
  <c r="G75" i="8"/>
  <c r="G72" i="8"/>
  <c r="H72" i="8"/>
  <c r="G70" i="8"/>
  <c r="H70" i="8"/>
  <c r="H67" i="8"/>
  <c r="G67" i="8"/>
  <c r="G64" i="8"/>
  <c r="H64" i="8"/>
  <c r="G62" i="8"/>
  <c r="H62" i="8"/>
  <c r="H59" i="8"/>
  <c r="G59" i="8"/>
  <c r="G56" i="8"/>
  <c r="H56" i="8"/>
  <c r="G54" i="8"/>
  <c r="H54" i="8"/>
  <c r="H51" i="8"/>
  <c r="G51" i="8"/>
  <c r="G48" i="8"/>
  <c r="H48" i="8"/>
  <c r="G46" i="8"/>
  <c r="H46" i="8"/>
  <c r="H43" i="8"/>
  <c r="G43" i="8"/>
  <c r="G40" i="8"/>
  <c r="H40" i="8"/>
  <c r="G38" i="8"/>
  <c r="H38" i="8"/>
  <c r="H35" i="8"/>
  <c r="G35" i="8"/>
  <c r="G32" i="8"/>
  <c r="H32" i="8"/>
  <c r="H27" i="8"/>
  <c r="G27" i="8"/>
  <c r="G22" i="8"/>
  <c r="H22" i="8"/>
  <c r="I16" i="8"/>
  <c r="I12" i="8"/>
  <c r="G19" i="8"/>
  <c r="H19" i="8"/>
  <c r="I17" i="8"/>
  <c r="J17" i="8"/>
  <c r="G15" i="8"/>
  <c r="H15" i="8"/>
  <c r="G11" i="8"/>
  <c r="H11" i="8"/>
  <c r="J53" i="8" l="1"/>
  <c r="I53" i="8"/>
  <c r="J69" i="8"/>
  <c r="I69" i="8"/>
  <c r="J21" i="8"/>
  <c r="I21" i="8"/>
  <c r="J85" i="8"/>
  <c r="I85" i="8"/>
  <c r="I20" i="8"/>
  <c r="J20" i="8"/>
  <c r="J13" i="8"/>
  <c r="J37" i="8"/>
  <c r="I37" i="8"/>
  <c r="I40" i="8"/>
  <c r="J40" i="8"/>
  <c r="I62" i="8"/>
  <c r="J62" i="8"/>
  <c r="I72" i="8"/>
  <c r="J72" i="8"/>
  <c r="I78" i="8"/>
  <c r="J78" i="8"/>
  <c r="I88" i="8"/>
  <c r="J88" i="8"/>
  <c r="I94" i="8"/>
  <c r="J94" i="8"/>
  <c r="I47" i="8"/>
  <c r="J47" i="8"/>
  <c r="I79" i="8"/>
  <c r="J79" i="8"/>
  <c r="I30" i="8"/>
  <c r="J30" i="8"/>
  <c r="I35" i="8"/>
  <c r="J35" i="8"/>
  <c r="I67" i="8"/>
  <c r="J67" i="8"/>
  <c r="I50" i="8"/>
  <c r="J50" i="8"/>
  <c r="I60" i="8"/>
  <c r="J60" i="8"/>
  <c r="I76" i="8"/>
  <c r="J76" i="8"/>
  <c r="I92" i="8"/>
  <c r="J92" i="8"/>
  <c r="J11" i="8"/>
  <c r="I11" i="8"/>
  <c r="I15" i="8"/>
  <c r="J15" i="8"/>
  <c r="J19" i="8"/>
  <c r="I19" i="8"/>
  <c r="I22" i="8"/>
  <c r="J22" i="8"/>
  <c r="I32" i="8"/>
  <c r="J32" i="8"/>
  <c r="I38" i="8"/>
  <c r="J38" i="8"/>
  <c r="I48" i="8"/>
  <c r="J48" i="8"/>
  <c r="I54" i="8"/>
  <c r="J54" i="8"/>
  <c r="I64" i="8"/>
  <c r="J64" i="8"/>
  <c r="I70" i="8"/>
  <c r="J70" i="8"/>
  <c r="I80" i="8"/>
  <c r="J80" i="8"/>
  <c r="I86" i="8"/>
  <c r="J86" i="8"/>
  <c r="I96" i="8"/>
  <c r="J96" i="8"/>
  <c r="I55" i="8"/>
  <c r="J55" i="8"/>
  <c r="I71" i="8"/>
  <c r="J71" i="8"/>
  <c r="I87" i="8"/>
  <c r="J87" i="8"/>
  <c r="J23" i="8"/>
  <c r="I23" i="8"/>
  <c r="J24" i="8"/>
  <c r="I24" i="8"/>
  <c r="I34" i="8"/>
  <c r="J34" i="8"/>
  <c r="I44" i="8"/>
  <c r="J44" i="8"/>
  <c r="J104" i="8"/>
  <c r="I104" i="8"/>
  <c r="I108" i="8"/>
  <c r="J108" i="8"/>
  <c r="I46" i="8"/>
  <c r="J46" i="8"/>
  <c r="I56" i="8"/>
  <c r="J56" i="8"/>
  <c r="I63" i="8"/>
  <c r="J63" i="8"/>
  <c r="I95" i="8"/>
  <c r="J95" i="8"/>
  <c r="I36" i="8"/>
  <c r="J36" i="8"/>
  <c r="I42" i="8"/>
  <c r="J42" i="8"/>
  <c r="I26" i="8"/>
  <c r="J26" i="8"/>
  <c r="J27" i="8"/>
  <c r="I27" i="8"/>
  <c r="I51" i="8"/>
  <c r="J51" i="8"/>
  <c r="I83" i="8"/>
  <c r="J83" i="8"/>
  <c r="I66" i="8"/>
  <c r="J66" i="8"/>
  <c r="I82" i="8"/>
  <c r="J82" i="8"/>
  <c r="I43" i="8"/>
  <c r="J43" i="8"/>
  <c r="I59" i="8"/>
  <c r="J59" i="8"/>
  <c r="I75" i="8"/>
  <c r="J75" i="8"/>
  <c r="I91" i="8"/>
  <c r="J91" i="8"/>
  <c r="I52" i="8"/>
  <c r="J52" i="8"/>
  <c r="I58" i="8"/>
  <c r="J58" i="8"/>
  <c r="I68" i="8"/>
  <c r="J68" i="8"/>
  <c r="I74" i="8"/>
  <c r="J74" i="8"/>
  <c r="I84" i="8"/>
  <c r="J84" i="8"/>
  <c r="I90" i="8"/>
  <c r="J90" i="8"/>
  <c r="J28" i="8"/>
  <c r="I28" i="8"/>
  <c r="I100" i="8"/>
  <c r="J100" i="8"/>
  <c r="I39" i="8"/>
  <c r="J39" i="8"/>
  <c r="J31" i="8"/>
  <c r="I31" i="8"/>
  <c r="K19" i="8" l="1"/>
  <c r="K21" i="8"/>
  <c r="K12" i="1"/>
  <c r="F12" i="1"/>
  <c r="H12" i="1" s="1"/>
  <c r="G12" i="1"/>
  <c r="K13" i="1"/>
  <c r="F13" i="1"/>
  <c r="G13" i="1" s="1"/>
  <c r="H13" i="1"/>
  <c r="K14" i="1"/>
  <c r="F14" i="1"/>
  <c r="H14" i="1" s="1"/>
  <c r="G14" i="1"/>
  <c r="K15" i="1"/>
  <c r="F15" i="1"/>
  <c r="K16" i="1"/>
  <c r="F16" i="1"/>
  <c r="H16" i="1" s="1"/>
  <c r="J16" i="1" s="1"/>
  <c r="K17" i="1"/>
  <c r="F17" i="1"/>
  <c r="G17" i="1" s="1"/>
  <c r="K18" i="1"/>
  <c r="F18" i="1"/>
  <c r="G18" i="1" s="1"/>
  <c r="K19" i="1"/>
  <c r="F19" i="1"/>
  <c r="G19" i="1" s="1"/>
  <c r="H19" i="1"/>
  <c r="I19" i="1" s="1"/>
  <c r="K20" i="1"/>
  <c r="F20" i="1"/>
  <c r="H20" i="1" s="1"/>
  <c r="J20" i="1" s="1"/>
  <c r="G20" i="1"/>
  <c r="K21" i="1"/>
  <c r="F21" i="1"/>
  <c r="G21" i="1" s="1"/>
  <c r="H21" i="1"/>
  <c r="I21" i="1" s="1"/>
  <c r="K22" i="1"/>
  <c r="F22" i="1"/>
  <c r="H22" i="1" s="1"/>
  <c r="G22" i="1"/>
  <c r="K23" i="1"/>
  <c r="F23" i="1"/>
  <c r="G23" i="1" s="1"/>
  <c r="K24" i="1"/>
  <c r="F24" i="1"/>
  <c r="H24" i="1" s="1"/>
  <c r="J24" i="1" s="1"/>
  <c r="K25" i="1"/>
  <c r="F25" i="1"/>
  <c r="G25" i="1" s="1"/>
  <c r="K26" i="1"/>
  <c r="F26" i="1"/>
  <c r="H26" i="1" s="1"/>
  <c r="G26" i="1"/>
  <c r="K27" i="1"/>
  <c r="F27" i="1"/>
  <c r="G27" i="1" s="1"/>
  <c r="H27" i="1"/>
  <c r="I27" i="1" s="1"/>
  <c r="K28" i="1"/>
  <c r="F28" i="1"/>
  <c r="H28" i="1" s="1"/>
  <c r="J28" i="1" s="1"/>
  <c r="G28" i="1"/>
  <c r="K29" i="1"/>
  <c r="F29" i="1"/>
  <c r="G29" i="1" s="1"/>
  <c r="H29" i="1"/>
  <c r="I29" i="1" s="1"/>
  <c r="K30" i="1"/>
  <c r="F30" i="1"/>
  <c r="G30" i="1"/>
  <c r="H30" i="1"/>
  <c r="J30" i="1" s="1"/>
  <c r="I30" i="1"/>
  <c r="K31" i="1"/>
  <c r="F31" i="1"/>
  <c r="G31" i="1" s="1"/>
  <c r="K32" i="1"/>
  <c r="F32" i="1"/>
  <c r="H32" i="1" s="1"/>
  <c r="J32" i="1" s="1"/>
  <c r="K33" i="1"/>
  <c r="F33" i="1"/>
  <c r="G33" i="1" s="1"/>
  <c r="K34" i="1"/>
  <c r="F34" i="1"/>
  <c r="G34" i="1" s="1"/>
  <c r="H34" i="1"/>
  <c r="J34" i="1" s="1"/>
  <c r="K35" i="1"/>
  <c r="F35" i="1"/>
  <c r="G35" i="1" s="1"/>
  <c r="K36" i="1"/>
  <c r="F36" i="1"/>
  <c r="H36" i="1" s="1"/>
  <c r="J36" i="1" s="1"/>
  <c r="K37" i="1"/>
  <c r="F37" i="1"/>
  <c r="G37" i="1" s="1"/>
  <c r="H37" i="1"/>
  <c r="I37" i="1" s="1"/>
  <c r="K38" i="1"/>
  <c r="F38" i="1"/>
  <c r="G38" i="1"/>
  <c r="H38" i="1"/>
  <c r="J38" i="1" s="1"/>
  <c r="I38" i="1"/>
  <c r="K39" i="1"/>
  <c r="F39" i="1"/>
  <c r="G39" i="1" s="1"/>
  <c r="K40" i="1"/>
  <c r="F40" i="1"/>
  <c r="H40" i="1" s="1"/>
  <c r="J40" i="1" s="1"/>
  <c r="K41" i="1"/>
  <c r="F41" i="1"/>
  <c r="G41" i="1" s="1"/>
  <c r="K42" i="1"/>
  <c r="F42" i="1"/>
  <c r="G42" i="1"/>
  <c r="H42" i="1"/>
  <c r="J42" i="1" s="1"/>
  <c r="K43" i="1"/>
  <c r="F43" i="1"/>
  <c r="G43" i="1" s="1"/>
  <c r="H43" i="1"/>
  <c r="I43" i="1" s="1"/>
  <c r="K44" i="1"/>
  <c r="F44" i="1"/>
  <c r="H44" i="1" s="1"/>
  <c r="J44" i="1" s="1"/>
  <c r="G44" i="1"/>
  <c r="K45" i="1"/>
  <c r="F45" i="1"/>
  <c r="G45" i="1" s="1"/>
  <c r="H45" i="1"/>
  <c r="I45" i="1" s="1"/>
  <c r="K46" i="1"/>
  <c r="F46" i="1"/>
  <c r="H46" i="1" s="1"/>
  <c r="G46" i="1"/>
  <c r="K47" i="1"/>
  <c r="F47" i="1"/>
  <c r="G47" i="1" s="1"/>
  <c r="K48" i="1"/>
  <c r="F48" i="1"/>
  <c r="H48" i="1" s="1"/>
  <c r="J48" i="1" s="1"/>
  <c r="K49" i="1"/>
  <c r="F49" i="1"/>
  <c r="G49" i="1" s="1"/>
  <c r="K50" i="1"/>
  <c r="F50" i="1"/>
  <c r="G50" i="1" s="1"/>
  <c r="K51" i="1"/>
  <c r="F51" i="1"/>
  <c r="G51" i="1" s="1"/>
  <c r="H51" i="1"/>
  <c r="I51" i="1" s="1"/>
  <c r="K52" i="1"/>
  <c r="F52" i="1"/>
  <c r="H52" i="1" s="1"/>
  <c r="J52" i="1" s="1"/>
  <c r="G52" i="1"/>
  <c r="K53" i="1"/>
  <c r="F53" i="1"/>
  <c r="G53" i="1" s="1"/>
  <c r="H53" i="1"/>
  <c r="I53" i="1" s="1"/>
  <c r="K54" i="1"/>
  <c r="F54" i="1"/>
  <c r="H54" i="1" s="1"/>
  <c r="G54" i="1"/>
  <c r="K55" i="1"/>
  <c r="F55" i="1"/>
  <c r="G55" i="1" s="1"/>
  <c r="K56" i="1"/>
  <c r="F56" i="1"/>
  <c r="H56" i="1" s="1"/>
  <c r="J56" i="1" s="1"/>
  <c r="K57" i="1"/>
  <c r="F57" i="1"/>
  <c r="G57" i="1" s="1"/>
  <c r="K58" i="1"/>
  <c r="F58" i="1"/>
  <c r="H58" i="1" s="1"/>
  <c r="G58" i="1"/>
  <c r="K59" i="1"/>
  <c r="F59" i="1"/>
  <c r="G59" i="1" s="1"/>
  <c r="H59" i="1"/>
  <c r="I59" i="1" s="1"/>
  <c r="K60" i="1"/>
  <c r="F60" i="1"/>
  <c r="H60" i="1" s="1"/>
  <c r="J60" i="1" s="1"/>
  <c r="G60" i="1"/>
  <c r="K61" i="1"/>
  <c r="F61" i="1"/>
  <c r="G61" i="1" s="1"/>
  <c r="H61" i="1"/>
  <c r="I61" i="1" s="1"/>
  <c r="K62" i="1"/>
  <c r="F62" i="1"/>
  <c r="G62" i="1"/>
  <c r="H62" i="1"/>
  <c r="J62" i="1" s="1"/>
  <c r="K63" i="1"/>
  <c r="F63" i="1"/>
  <c r="G63" i="1" s="1"/>
  <c r="K64" i="1"/>
  <c r="F64" i="1"/>
  <c r="H64" i="1" s="1"/>
  <c r="J64" i="1" s="1"/>
  <c r="G64" i="1"/>
  <c r="I64" i="1"/>
  <c r="K65" i="1"/>
  <c r="F65" i="1"/>
  <c r="G65" i="1" s="1"/>
  <c r="K66" i="1"/>
  <c r="F66" i="1"/>
  <c r="G66" i="1" s="1"/>
  <c r="H66" i="1"/>
  <c r="J66" i="1" s="1"/>
  <c r="K67" i="1"/>
  <c r="F67" i="1"/>
  <c r="G67" i="1" s="1"/>
  <c r="K68" i="1"/>
  <c r="F68" i="1"/>
  <c r="H68" i="1" s="1"/>
  <c r="J68" i="1" s="1"/>
  <c r="K69" i="1"/>
  <c r="F69" i="1"/>
  <c r="G69" i="1" s="1"/>
  <c r="H69" i="1"/>
  <c r="I69" i="1" s="1"/>
  <c r="K70" i="1"/>
  <c r="F70" i="1"/>
  <c r="G70" i="1"/>
  <c r="H70" i="1"/>
  <c r="J70" i="1" s="1"/>
  <c r="I70" i="1"/>
  <c r="K71" i="1"/>
  <c r="F71" i="1"/>
  <c r="G71" i="1" s="1"/>
  <c r="K72" i="1"/>
  <c r="F72" i="1"/>
  <c r="H72" i="1" s="1"/>
  <c r="J72" i="1" s="1"/>
  <c r="K73" i="1"/>
  <c r="F73" i="1"/>
  <c r="G73" i="1" s="1"/>
  <c r="K74" i="1"/>
  <c r="F74" i="1"/>
  <c r="G74" i="1"/>
  <c r="H74" i="1"/>
  <c r="J74" i="1" s="1"/>
  <c r="K75" i="1"/>
  <c r="F75" i="1"/>
  <c r="G75" i="1" s="1"/>
  <c r="H75" i="1"/>
  <c r="I75" i="1" s="1"/>
  <c r="K76" i="1"/>
  <c r="F76" i="1"/>
  <c r="H76" i="1" s="1"/>
  <c r="J76" i="1" s="1"/>
  <c r="G76" i="1"/>
  <c r="K77" i="1"/>
  <c r="F77" i="1"/>
  <c r="G77" i="1" s="1"/>
  <c r="H77" i="1"/>
  <c r="I77" i="1" s="1"/>
  <c r="K78" i="1"/>
  <c r="F78" i="1"/>
  <c r="H78" i="1" s="1"/>
  <c r="G78" i="1"/>
  <c r="K79" i="1"/>
  <c r="F79" i="1"/>
  <c r="G79" i="1" s="1"/>
  <c r="K80" i="1"/>
  <c r="F80" i="1"/>
  <c r="H80" i="1" s="1"/>
  <c r="I80" i="1" s="1"/>
  <c r="K81" i="1"/>
  <c r="F81" i="1"/>
  <c r="H81" i="1" s="1"/>
  <c r="G81" i="1"/>
  <c r="K82" i="1"/>
  <c r="F82" i="1"/>
  <c r="G82" i="1"/>
  <c r="H82" i="1"/>
  <c r="J82" i="1" s="1"/>
  <c r="K83" i="1"/>
  <c r="F83" i="1"/>
  <c r="G83" i="1" s="1"/>
  <c r="K84" i="1"/>
  <c r="F84" i="1"/>
  <c r="H84" i="1" s="1"/>
  <c r="I84" i="1" s="1"/>
  <c r="K85" i="1"/>
  <c r="F85" i="1"/>
  <c r="H85" i="1" s="1"/>
  <c r="G85" i="1"/>
  <c r="K86" i="1"/>
  <c r="F86" i="1"/>
  <c r="G86" i="1"/>
  <c r="H86" i="1"/>
  <c r="J86" i="1" s="1"/>
  <c r="K87" i="1"/>
  <c r="F87" i="1"/>
  <c r="G87" i="1" s="1"/>
  <c r="K88" i="1"/>
  <c r="F88" i="1"/>
  <c r="H88" i="1" s="1"/>
  <c r="I88" i="1" s="1"/>
  <c r="K89" i="1"/>
  <c r="F89" i="1"/>
  <c r="H89" i="1" s="1"/>
  <c r="G89" i="1"/>
  <c r="K90" i="1"/>
  <c r="F90" i="1"/>
  <c r="G90" i="1"/>
  <c r="H90" i="1"/>
  <c r="J90" i="1" s="1"/>
  <c r="K91" i="1"/>
  <c r="F91" i="1"/>
  <c r="G91" i="1" s="1"/>
  <c r="K92" i="1"/>
  <c r="F92" i="1"/>
  <c r="H92" i="1" s="1"/>
  <c r="I92" i="1" s="1"/>
  <c r="K93" i="1"/>
  <c r="F93" i="1"/>
  <c r="H93" i="1" s="1"/>
  <c r="G93" i="1"/>
  <c r="K94" i="1"/>
  <c r="F94" i="1"/>
  <c r="G94" i="1"/>
  <c r="H94" i="1"/>
  <c r="J94" i="1" s="1"/>
  <c r="K95" i="1"/>
  <c r="F95" i="1"/>
  <c r="G95" i="1" s="1"/>
  <c r="K96" i="1"/>
  <c r="F96" i="1"/>
  <c r="H96" i="1" s="1"/>
  <c r="I96" i="1" s="1"/>
  <c r="K97" i="1"/>
  <c r="F97" i="1"/>
  <c r="H97" i="1" s="1"/>
  <c r="G97" i="1"/>
  <c r="K98" i="1"/>
  <c r="F98" i="1"/>
  <c r="G98" i="1" s="1"/>
  <c r="K99" i="1"/>
  <c r="F99" i="1"/>
  <c r="G99" i="1" s="1"/>
  <c r="H99" i="1"/>
  <c r="J99" i="1" s="1"/>
  <c r="K100" i="1"/>
  <c r="F100" i="1"/>
  <c r="G100" i="1" s="1"/>
  <c r="K101" i="1"/>
  <c r="F101" i="1"/>
  <c r="H101" i="1" s="1"/>
  <c r="G101" i="1"/>
  <c r="K102" i="1"/>
  <c r="F102" i="1"/>
  <c r="G102" i="1" s="1"/>
  <c r="H102" i="1"/>
  <c r="I102" i="1" s="1"/>
  <c r="K103" i="1"/>
  <c r="F103" i="1"/>
  <c r="H103" i="1" s="1"/>
  <c r="G103" i="1"/>
  <c r="K104" i="1"/>
  <c r="F104" i="1"/>
  <c r="G104" i="1" s="1"/>
  <c r="K105" i="1"/>
  <c r="F105" i="1"/>
  <c r="H105" i="1" s="1"/>
  <c r="K106" i="1"/>
  <c r="F106" i="1"/>
  <c r="G106" i="1" s="1"/>
  <c r="K107" i="1"/>
  <c r="F107" i="1"/>
  <c r="G107" i="1"/>
  <c r="H107" i="1"/>
  <c r="J107" i="1" s="1"/>
  <c r="I107" i="1"/>
  <c r="K108" i="1"/>
  <c r="F108" i="1"/>
  <c r="G108" i="1" s="1"/>
  <c r="K109" i="1"/>
  <c r="F109" i="1"/>
  <c r="H109" i="1" s="1"/>
  <c r="G109" i="1"/>
  <c r="G11" i="1"/>
  <c r="K11" i="1"/>
  <c r="H11" i="1"/>
  <c r="J11" i="1" s="1"/>
  <c r="F11" i="1"/>
  <c r="K12" i="2"/>
  <c r="F12" i="2"/>
  <c r="H12" i="2" s="1"/>
  <c r="G12" i="2"/>
  <c r="K13" i="2"/>
  <c r="F13" i="2"/>
  <c r="G13" i="2" s="1"/>
  <c r="H13" i="2"/>
  <c r="K14" i="2"/>
  <c r="F14" i="2"/>
  <c r="H14" i="2" s="1"/>
  <c r="G14" i="2"/>
  <c r="K15" i="2"/>
  <c r="F15" i="2"/>
  <c r="K16" i="2"/>
  <c r="F16" i="2"/>
  <c r="H16" i="2" s="1"/>
  <c r="K17" i="2"/>
  <c r="F17" i="2"/>
  <c r="G17" i="2" s="1"/>
  <c r="K18" i="2"/>
  <c r="F18" i="2"/>
  <c r="G18" i="2" s="1"/>
  <c r="K19" i="2"/>
  <c r="F19" i="2"/>
  <c r="K20" i="2"/>
  <c r="F20" i="2"/>
  <c r="H20" i="2" s="1"/>
  <c r="K21" i="2"/>
  <c r="F21" i="2"/>
  <c r="G21" i="2" s="1"/>
  <c r="K22" i="2"/>
  <c r="F22" i="2"/>
  <c r="G22" i="2" s="1"/>
  <c r="K23" i="2"/>
  <c r="F23" i="2"/>
  <c r="K24" i="2"/>
  <c r="F24" i="2"/>
  <c r="H24" i="2" s="1"/>
  <c r="G24" i="2"/>
  <c r="K25" i="2"/>
  <c r="F25" i="2"/>
  <c r="G25" i="2" s="1"/>
  <c r="H25" i="2"/>
  <c r="K26" i="2"/>
  <c r="F26" i="2"/>
  <c r="G26" i="2"/>
  <c r="H26" i="2"/>
  <c r="J26" i="2" s="1"/>
  <c r="K27" i="2"/>
  <c r="F27" i="2"/>
  <c r="K28" i="2"/>
  <c r="F28" i="2"/>
  <c r="H28" i="2" s="1"/>
  <c r="G28" i="2"/>
  <c r="K29" i="2"/>
  <c r="F29" i="2"/>
  <c r="G29" i="2" s="1"/>
  <c r="H29" i="2"/>
  <c r="K30" i="2"/>
  <c r="F30" i="2"/>
  <c r="H30" i="2" s="1"/>
  <c r="G30" i="2"/>
  <c r="K31" i="2"/>
  <c r="F31" i="2"/>
  <c r="K32" i="2"/>
  <c r="F32" i="2"/>
  <c r="H32" i="2" s="1"/>
  <c r="K33" i="2"/>
  <c r="F33" i="2"/>
  <c r="G33" i="2" s="1"/>
  <c r="K34" i="2"/>
  <c r="F34" i="2"/>
  <c r="G34" i="2" s="1"/>
  <c r="K35" i="2"/>
  <c r="F35" i="2"/>
  <c r="K36" i="2"/>
  <c r="F36" i="2"/>
  <c r="H36" i="2" s="1"/>
  <c r="K37" i="2"/>
  <c r="F37" i="2"/>
  <c r="G37" i="2" s="1"/>
  <c r="K38" i="2"/>
  <c r="F38" i="2"/>
  <c r="G38" i="2" s="1"/>
  <c r="K39" i="2"/>
  <c r="F39" i="2"/>
  <c r="K40" i="2"/>
  <c r="F40" i="2"/>
  <c r="H40" i="2" s="1"/>
  <c r="G40" i="2"/>
  <c r="K41" i="2"/>
  <c r="F41" i="2"/>
  <c r="G41" i="2" s="1"/>
  <c r="H41" i="2"/>
  <c r="K42" i="2"/>
  <c r="F42" i="2"/>
  <c r="G42" i="2"/>
  <c r="H42" i="2"/>
  <c r="J42" i="2" s="1"/>
  <c r="K43" i="2"/>
  <c r="F43" i="2"/>
  <c r="K44" i="2"/>
  <c r="F44" i="2"/>
  <c r="H44" i="2" s="1"/>
  <c r="G44" i="2"/>
  <c r="K45" i="2"/>
  <c r="F45" i="2"/>
  <c r="G45" i="2" s="1"/>
  <c r="H45" i="2"/>
  <c r="K46" i="2"/>
  <c r="F46" i="2"/>
  <c r="H46" i="2" s="1"/>
  <c r="G46" i="2"/>
  <c r="K47" i="2"/>
  <c r="F47" i="2"/>
  <c r="K48" i="2"/>
  <c r="F48" i="2"/>
  <c r="H48" i="2" s="1"/>
  <c r="K49" i="2"/>
  <c r="F49" i="2"/>
  <c r="G49" i="2" s="1"/>
  <c r="K50" i="2"/>
  <c r="F50" i="2"/>
  <c r="G50" i="2" s="1"/>
  <c r="K51" i="2"/>
  <c r="F51" i="2"/>
  <c r="K52" i="2"/>
  <c r="F52" i="2"/>
  <c r="H52" i="2" s="1"/>
  <c r="K53" i="2"/>
  <c r="F53" i="2"/>
  <c r="G53" i="2" s="1"/>
  <c r="K54" i="2"/>
  <c r="F54" i="2"/>
  <c r="G54" i="2" s="1"/>
  <c r="K55" i="2"/>
  <c r="F55" i="2"/>
  <c r="K56" i="2"/>
  <c r="F56" i="2"/>
  <c r="H56" i="2" s="1"/>
  <c r="G56" i="2"/>
  <c r="K57" i="2"/>
  <c r="F57" i="2"/>
  <c r="G57" i="2" s="1"/>
  <c r="H57" i="2"/>
  <c r="K58" i="2"/>
  <c r="F58" i="2"/>
  <c r="G58" i="2"/>
  <c r="H58" i="2"/>
  <c r="J58" i="2" s="1"/>
  <c r="K59" i="2"/>
  <c r="F59" i="2"/>
  <c r="K60" i="2"/>
  <c r="F60" i="2"/>
  <c r="H60" i="2" s="1"/>
  <c r="G60" i="2"/>
  <c r="K61" i="2"/>
  <c r="F61" i="2"/>
  <c r="G61" i="2" s="1"/>
  <c r="H61" i="2"/>
  <c r="K62" i="2"/>
  <c r="F62" i="2"/>
  <c r="H62" i="2" s="1"/>
  <c r="G62" i="2"/>
  <c r="K63" i="2"/>
  <c r="F63" i="2"/>
  <c r="K64" i="2"/>
  <c r="F64" i="2"/>
  <c r="H64" i="2" s="1"/>
  <c r="K65" i="2"/>
  <c r="F65" i="2"/>
  <c r="G65" i="2" s="1"/>
  <c r="K66" i="2"/>
  <c r="F66" i="2"/>
  <c r="G66" i="2" s="1"/>
  <c r="K67" i="2"/>
  <c r="F67" i="2"/>
  <c r="K68" i="2"/>
  <c r="F68" i="2"/>
  <c r="H68" i="2" s="1"/>
  <c r="K69" i="2"/>
  <c r="F69" i="2"/>
  <c r="G69" i="2" s="1"/>
  <c r="K70" i="2"/>
  <c r="F70" i="2"/>
  <c r="G70" i="2" s="1"/>
  <c r="K71" i="2"/>
  <c r="F71" i="2"/>
  <c r="K72" i="2"/>
  <c r="F72" i="2"/>
  <c r="H72" i="2" s="1"/>
  <c r="G72" i="2"/>
  <c r="K73" i="2"/>
  <c r="F73" i="2"/>
  <c r="G73" i="2" s="1"/>
  <c r="H73" i="2"/>
  <c r="K74" i="2"/>
  <c r="F74" i="2"/>
  <c r="G74" i="2"/>
  <c r="H74" i="2"/>
  <c r="J74" i="2" s="1"/>
  <c r="K75" i="2"/>
  <c r="F75" i="2"/>
  <c r="K76" i="2"/>
  <c r="F76" i="2"/>
  <c r="H76" i="2" s="1"/>
  <c r="G76" i="2"/>
  <c r="K77" i="2"/>
  <c r="F77" i="2"/>
  <c r="G77" i="2" s="1"/>
  <c r="H77" i="2"/>
  <c r="K78" i="2"/>
  <c r="F78" i="2"/>
  <c r="H78" i="2" s="1"/>
  <c r="G78" i="2"/>
  <c r="K79" i="2"/>
  <c r="F79" i="2"/>
  <c r="K80" i="2"/>
  <c r="F80" i="2"/>
  <c r="H80" i="2" s="1"/>
  <c r="J80" i="2" s="1"/>
  <c r="K81" i="2"/>
  <c r="F81" i="2"/>
  <c r="G81" i="2" s="1"/>
  <c r="K82" i="2"/>
  <c r="F82" i="2"/>
  <c r="H82" i="2" s="1"/>
  <c r="G82" i="2"/>
  <c r="K83" i="2"/>
  <c r="F83" i="2"/>
  <c r="G83" i="2" s="1"/>
  <c r="K84" i="2"/>
  <c r="F84" i="2"/>
  <c r="H84" i="2" s="1"/>
  <c r="J84" i="2" s="1"/>
  <c r="K85" i="2"/>
  <c r="F85" i="2"/>
  <c r="G85" i="2" s="1"/>
  <c r="K86" i="2"/>
  <c r="F86" i="2"/>
  <c r="G86" i="2" s="1"/>
  <c r="H86" i="2"/>
  <c r="J86" i="2" s="1"/>
  <c r="K87" i="2"/>
  <c r="F87" i="2"/>
  <c r="G87" i="2" s="1"/>
  <c r="K88" i="2"/>
  <c r="F88" i="2"/>
  <c r="H88" i="2" s="1"/>
  <c r="J88" i="2" s="1"/>
  <c r="G88" i="2"/>
  <c r="I88" i="2"/>
  <c r="K89" i="2"/>
  <c r="F89" i="2"/>
  <c r="G89" i="2" s="1"/>
  <c r="K90" i="2"/>
  <c r="F90" i="2"/>
  <c r="G90" i="2"/>
  <c r="H90" i="2"/>
  <c r="J90" i="2" s="1"/>
  <c r="K91" i="2"/>
  <c r="F91" i="2"/>
  <c r="G91" i="2" s="1"/>
  <c r="K92" i="2"/>
  <c r="F92" i="2"/>
  <c r="H92" i="2" s="1"/>
  <c r="I92" i="2" s="1"/>
  <c r="K93" i="2"/>
  <c r="F93" i="2"/>
  <c r="G93" i="2" s="1"/>
  <c r="K94" i="2"/>
  <c r="F94" i="2"/>
  <c r="G94" i="2"/>
  <c r="H94" i="2"/>
  <c r="J94" i="2" s="1"/>
  <c r="I94" i="2"/>
  <c r="K95" i="2"/>
  <c r="F95" i="2"/>
  <c r="G95" i="2" s="1"/>
  <c r="H95" i="2"/>
  <c r="I95" i="2" s="1"/>
  <c r="K96" i="2"/>
  <c r="F96" i="2"/>
  <c r="H96" i="2" s="1"/>
  <c r="I96" i="2" s="1"/>
  <c r="J96" i="2"/>
  <c r="K97" i="2"/>
  <c r="F97" i="2"/>
  <c r="H97" i="2" s="1"/>
  <c r="I97" i="2" s="1"/>
  <c r="G97" i="2"/>
  <c r="K98" i="2"/>
  <c r="F98" i="2"/>
  <c r="G98" i="2" s="1"/>
  <c r="K99" i="2"/>
  <c r="F99" i="2"/>
  <c r="G99" i="2" s="1"/>
  <c r="K100" i="2"/>
  <c r="F100" i="2"/>
  <c r="G100" i="2" s="1"/>
  <c r="K101" i="2"/>
  <c r="F101" i="2"/>
  <c r="G101" i="2"/>
  <c r="H101" i="2"/>
  <c r="I101" i="2" s="1"/>
  <c r="K102" i="2"/>
  <c r="F102" i="2"/>
  <c r="G102" i="2" s="1"/>
  <c r="H102" i="2"/>
  <c r="I102" i="2" s="1"/>
  <c r="K103" i="2"/>
  <c r="F103" i="2"/>
  <c r="G103" i="2" s="1"/>
  <c r="K104" i="2"/>
  <c r="F104" i="2"/>
  <c r="G104" i="2" s="1"/>
  <c r="K105" i="2"/>
  <c r="F105" i="2"/>
  <c r="G105" i="2"/>
  <c r="H105" i="2"/>
  <c r="I105" i="2" s="1"/>
  <c r="K106" i="2"/>
  <c r="F106" i="2"/>
  <c r="G106" i="2" s="1"/>
  <c r="H106" i="2"/>
  <c r="I106" i="2" s="1"/>
  <c r="K107" i="2"/>
  <c r="F107" i="2"/>
  <c r="G107" i="2" s="1"/>
  <c r="K108" i="2"/>
  <c r="F108" i="2"/>
  <c r="G108" i="2" s="1"/>
  <c r="K109" i="2"/>
  <c r="F109" i="2"/>
  <c r="G109" i="2" s="1"/>
  <c r="K11" i="2"/>
  <c r="F11" i="2"/>
  <c r="H11" i="2" s="1"/>
  <c r="J11" i="2" s="1"/>
  <c r="K100" i="3"/>
  <c r="F100" i="3"/>
  <c r="H100" i="3" s="1"/>
  <c r="K101" i="3"/>
  <c r="F101" i="3"/>
  <c r="G101" i="3" s="1"/>
  <c r="H101" i="3"/>
  <c r="I101" i="3" s="1"/>
  <c r="K102" i="3"/>
  <c r="F102" i="3"/>
  <c r="G102" i="3" s="1"/>
  <c r="H102" i="3"/>
  <c r="J102" i="3" s="1"/>
  <c r="I102" i="3"/>
  <c r="K103" i="3"/>
  <c r="F103" i="3"/>
  <c r="G103" i="3" s="1"/>
  <c r="K104" i="3"/>
  <c r="F104" i="3"/>
  <c r="H104" i="3" s="1"/>
  <c r="G104" i="3"/>
  <c r="K105" i="3"/>
  <c r="F105" i="3"/>
  <c r="G105" i="3"/>
  <c r="H105" i="3"/>
  <c r="I105" i="3" s="1"/>
  <c r="K106" i="3"/>
  <c r="F106" i="3"/>
  <c r="G106" i="3" s="1"/>
  <c r="H106" i="3"/>
  <c r="J106" i="3" s="1"/>
  <c r="K107" i="3"/>
  <c r="F107" i="3"/>
  <c r="G107" i="3" s="1"/>
  <c r="K108" i="3"/>
  <c r="F108" i="3"/>
  <c r="H108" i="3" s="1"/>
  <c r="G108" i="3"/>
  <c r="K109" i="3"/>
  <c r="F109" i="3"/>
  <c r="H109" i="3" s="1"/>
  <c r="I109" i="3" s="1"/>
  <c r="G109" i="3"/>
  <c r="K12" i="3"/>
  <c r="F12" i="3"/>
  <c r="H12" i="3" s="1"/>
  <c r="K13" i="3"/>
  <c r="F13" i="3"/>
  <c r="G13" i="3" s="1"/>
  <c r="K14" i="3"/>
  <c r="F14" i="3"/>
  <c r="G14" i="3"/>
  <c r="H14" i="3"/>
  <c r="J14" i="3" s="1"/>
  <c r="K15" i="3"/>
  <c r="F15" i="3"/>
  <c r="G15" i="3" s="1"/>
  <c r="K16" i="3"/>
  <c r="F16" i="3"/>
  <c r="H16" i="3" s="1"/>
  <c r="K17" i="3"/>
  <c r="F17" i="3"/>
  <c r="G17" i="3" s="1"/>
  <c r="K18" i="3"/>
  <c r="F18" i="3"/>
  <c r="G18" i="3" s="1"/>
  <c r="H18" i="3"/>
  <c r="J18" i="3" s="1"/>
  <c r="K19" i="3"/>
  <c r="F19" i="3"/>
  <c r="G19" i="3" s="1"/>
  <c r="K20" i="3"/>
  <c r="F20" i="3"/>
  <c r="H20" i="3" s="1"/>
  <c r="K21" i="3"/>
  <c r="F21" i="3"/>
  <c r="G21" i="3" s="1"/>
  <c r="K22" i="3"/>
  <c r="F22" i="3"/>
  <c r="H22" i="3" s="1"/>
  <c r="K23" i="3"/>
  <c r="F23" i="3"/>
  <c r="G23" i="3" s="1"/>
  <c r="K24" i="3"/>
  <c r="F24" i="3"/>
  <c r="H24" i="3" s="1"/>
  <c r="K25" i="3"/>
  <c r="F25" i="3"/>
  <c r="G25" i="3" s="1"/>
  <c r="K26" i="3"/>
  <c r="F26" i="3"/>
  <c r="G26" i="3" s="1"/>
  <c r="K27" i="3"/>
  <c r="F27" i="3"/>
  <c r="G27" i="3" s="1"/>
  <c r="K28" i="3"/>
  <c r="F28" i="3"/>
  <c r="H28" i="3" s="1"/>
  <c r="G28" i="3"/>
  <c r="K29" i="3"/>
  <c r="F29" i="3"/>
  <c r="G29" i="3" s="1"/>
  <c r="H29" i="3"/>
  <c r="I29" i="3" s="1"/>
  <c r="K30" i="3"/>
  <c r="F30" i="3"/>
  <c r="H30" i="3" s="1"/>
  <c r="G30" i="3"/>
  <c r="K31" i="3"/>
  <c r="F31" i="3"/>
  <c r="G31" i="3" s="1"/>
  <c r="K32" i="3"/>
  <c r="F32" i="3"/>
  <c r="H32" i="3" s="1"/>
  <c r="K33" i="3"/>
  <c r="F33" i="3"/>
  <c r="G33" i="3" s="1"/>
  <c r="K34" i="3"/>
  <c r="F34" i="3"/>
  <c r="G34" i="3" s="1"/>
  <c r="H34" i="3"/>
  <c r="J34" i="3" s="1"/>
  <c r="K35" i="3"/>
  <c r="F35" i="3"/>
  <c r="G35" i="3" s="1"/>
  <c r="K36" i="3"/>
  <c r="F36" i="3"/>
  <c r="H36" i="3" s="1"/>
  <c r="G36" i="3"/>
  <c r="K37" i="3"/>
  <c r="F37" i="3"/>
  <c r="G37" i="3" s="1"/>
  <c r="H37" i="3"/>
  <c r="I37" i="3" s="1"/>
  <c r="K38" i="3"/>
  <c r="F38" i="3"/>
  <c r="H38" i="3" s="1"/>
  <c r="G38" i="3"/>
  <c r="K39" i="3"/>
  <c r="F39" i="3"/>
  <c r="G39" i="3" s="1"/>
  <c r="K40" i="3"/>
  <c r="F40" i="3"/>
  <c r="H40" i="3" s="1"/>
  <c r="K41" i="3"/>
  <c r="F41" i="3"/>
  <c r="G41" i="3" s="1"/>
  <c r="K42" i="3"/>
  <c r="F42" i="3"/>
  <c r="G42" i="3" s="1"/>
  <c r="K43" i="3"/>
  <c r="F43" i="3"/>
  <c r="G43" i="3" s="1"/>
  <c r="K44" i="3"/>
  <c r="F44" i="3"/>
  <c r="G44" i="3" s="1"/>
  <c r="K45" i="3"/>
  <c r="F45" i="3"/>
  <c r="G45" i="3" s="1"/>
  <c r="K46" i="3"/>
  <c r="F46" i="3"/>
  <c r="G46" i="3" s="1"/>
  <c r="K47" i="3"/>
  <c r="F47" i="3"/>
  <c r="G47" i="3" s="1"/>
  <c r="K48" i="3"/>
  <c r="F48" i="3"/>
  <c r="G48" i="3"/>
  <c r="H48" i="3"/>
  <c r="I48" i="3" s="1"/>
  <c r="K49" i="3"/>
  <c r="F49" i="3"/>
  <c r="G49" i="3" s="1"/>
  <c r="K50" i="3"/>
  <c r="F50" i="3"/>
  <c r="G50" i="3" s="1"/>
  <c r="K51" i="3"/>
  <c r="F51" i="3"/>
  <c r="G51" i="3" s="1"/>
  <c r="K52" i="3"/>
  <c r="F52" i="3"/>
  <c r="G52" i="3" s="1"/>
  <c r="K53" i="3"/>
  <c r="F53" i="3"/>
  <c r="G53" i="3" s="1"/>
  <c r="H53" i="3"/>
  <c r="I53" i="3" s="1"/>
  <c r="K54" i="3"/>
  <c r="F54" i="3"/>
  <c r="G54" i="3" s="1"/>
  <c r="K55" i="3"/>
  <c r="F55" i="3"/>
  <c r="G55" i="3" s="1"/>
  <c r="K56" i="3"/>
  <c r="F56" i="3"/>
  <c r="H56" i="3" s="1"/>
  <c r="I56" i="3" s="1"/>
  <c r="G56" i="3"/>
  <c r="K57" i="3"/>
  <c r="F57" i="3"/>
  <c r="G57" i="3" s="1"/>
  <c r="K58" i="3"/>
  <c r="F58" i="3"/>
  <c r="G58" i="3" s="1"/>
  <c r="K59" i="3"/>
  <c r="F59" i="3"/>
  <c r="G59" i="3" s="1"/>
  <c r="K60" i="3"/>
  <c r="F60" i="3"/>
  <c r="G60" i="3" s="1"/>
  <c r="H60" i="3"/>
  <c r="I60" i="3" s="1"/>
  <c r="K61" i="3"/>
  <c r="F61" i="3"/>
  <c r="G61" i="3" s="1"/>
  <c r="H61" i="3"/>
  <c r="I61" i="3" s="1"/>
  <c r="K62" i="3"/>
  <c r="F62" i="3"/>
  <c r="G62" i="3" s="1"/>
  <c r="K63" i="3"/>
  <c r="F63" i="3"/>
  <c r="G63" i="3" s="1"/>
  <c r="K64" i="3"/>
  <c r="F64" i="3"/>
  <c r="G64" i="3" s="1"/>
  <c r="K65" i="3"/>
  <c r="F65" i="3"/>
  <c r="G65" i="3" s="1"/>
  <c r="K66" i="3"/>
  <c r="F66" i="3"/>
  <c r="G66" i="3" s="1"/>
  <c r="K67" i="3"/>
  <c r="F67" i="3"/>
  <c r="K68" i="3"/>
  <c r="F68" i="3"/>
  <c r="G68" i="3" s="1"/>
  <c r="K69" i="3"/>
  <c r="F69" i="3"/>
  <c r="G69" i="3" s="1"/>
  <c r="H69" i="3"/>
  <c r="K70" i="3"/>
  <c r="F70" i="3"/>
  <c r="G70" i="3" s="1"/>
  <c r="K71" i="3"/>
  <c r="F71" i="3"/>
  <c r="K72" i="3"/>
  <c r="F72" i="3"/>
  <c r="H72" i="3" s="1"/>
  <c r="I72" i="3" s="1"/>
  <c r="G72" i="3"/>
  <c r="K73" i="3"/>
  <c r="F73" i="3"/>
  <c r="G73" i="3" s="1"/>
  <c r="K74" i="3"/>
  <c r="F74" i="3"/>
  <c r="G74" i="3" s="1"/>
  <c r="K75" i="3"/>
  <c r="F75" i="3"/>
  <c r="K76" i="3"/>
  <c r="F76" i="3"/>
  <c r="G76" i="3" s="1"/>
  <c r="K77" i="3"/>
  <c r="F77" i="3"/>
  <c r="G77" i="3" s="1"/>
  <c r="K78" i="3"/>
  <c r="F78" i="3"/>
  <c r="G78" i="3" s="1"/>
  <c r="K79" i="3"/>
  <c r="F79" i="3"/>
  <c r="K80" i="3"/>
  <c r="F80" i="3"/>
  <c r="G80" i="3"/>
  <c r="H80" i="3"/>
  <c r="I80" i="3" s="1"/>
  <c r="K81" i="3"/>
  <c r="F81" i="3"/>
  <c r="G81" i="3" s="1"/>
  <c r="K82" i="3"/>
  <c r="F82" i="3"/>
  <c r="G82" i="3" s="1"/>
  <c r="K83" i="3"/>
  <c r="F83" i="3"/>
  <c r="K84" i="3"/>
  <c r="F84" i="3"/>
  <c r="G84" i="3" s="1"/>
  <c r="K85" i="3"/>
  <c r="F85" i="3"/>
  <c r="G85" i="3" s="1"/>
  <c r="H85" i="3"/>
  <c r="K86" i="3"/>
  <c r="F86" i="3"/>
  <c r="G86" i="3" s="1"/>
  <c r="K87" i="3"/>
  <c r="F87" i="3"/>
  <c r="K88" i="3"/>
  <c r="F88" i="3"/>
  <c r="H88" i="3" s="1"/>
  <c r="I88" i="3" s="1"/>
  <c r="G88" i="3"/>
  <c r="K89" i="3"/>
  <c r="F89" i="3"/>
  <c r="G89" i="3" s="1"/>
  <c r="K90" i="3"/>
  <c r="F90" i="3"/>
  <c r="G90" i="3" s="1"/>
  <c r="K91" i="3"/>
  <c r="F91" i="3"/>
  <c r="K92" i="3"/>
  <c r="F92" i="3"/>
  <c r="G92" i="3" s="1"/>
  <c r="H92" i="3"/>
  <c r="I92" i="3" s="1"/>
  <c r="K93" i="3"/>
  <c r="F93" i="3"/>
  <c r="G93" i="3" s="1"/>
  <c r="H93" i="3"/>
  <c r="K94" i="3"/>
  <c r="F94" i="3"/>
  <c r="G94" i="3" s="1"/>
  <c r="K95" i="3"/>
  <c r="F95" i="3"/>
  <c r="K96" i="3"/>
  <c r="F96" i="3"/>
  <c r="G96" i="3" s="1"/>
  <c r="K97" i="3"/>
  <c r="F97" i="3"/>
  <c r="G97" i="3" s="1"/>
  <c r="K98" i="3"/>
  <c r="F98" i="3"/>
  <c r="G98" i="3" s="1"/>
  <c r="K99" i="3"/>
  <c r="F99" i="3"/>
  <c r="G11" i="3"/>
  <c r="K11" i="3"/>
  <c r="F11" i="3"/>
  <c r="H11" i="3" s="1"/>
  <c r="K12" i="4"/>
  <c r="F12" i="4"/>
  <c r="G12" i="4" s="1"/>
  <c r="H12" i="4"/>
  <c r="K13" i="4"/>
  <c r="F13" i="4"/>
  <c r="G13" i="4" s="1"/>
  <c r="K14" i="4"/>
  <c r="F14" i="4"/>
  <c r="K15" i="4"/>
  <c r="F15" i="4"/>
  <c r="G15" i="4"/>
  <c r="H15" i="4"/>
  <c r="I15" i="4" s="1"/>
  <c r="K16" i="4"/>
  <c r="F16" i="4"/>
  <c r="G16" i="4" s="1"/>
  <c r="H16" i="4"/>
  <c r="K17" i="4"/>
  <c r="F17" i="4"/>
  <c r="G17" i="4" s="1"/>
  <c r="K18" i="4"/>
  <c r="F18" i="4"/>
  <c r="K19" i="4"/>
  <c r="F19" i="4"/>
  <c r="G19" i="4" s="1"/>
  <c r="K20" i="4"/>
  <c r="F20" i="4"/>
  <c r="G20" i="4" s="1"/>
  <c r="H20" i="4"/>
  <c r="K21" i="4"/>
  <c r="F21" i="4"/>
  <c r="G21" i="4" s="1"/>
  <c r="K22" i="4"/>
  <c r="F22" i="4"/>
  <c r="K23" i="4"/>
  <c r="F23" i="4"/>
  <c r="H23" i="4" s="1"/>
  <c r="I23" i="4" s="1"/>
  <c r="G23" i="4"/>
  <c r="K24" i="4"/>
  <c r="F24" i="4"/>
  <c r="G24" i="4" s="1"/>
  <c r="K25" i="4"/>
  <c r="F25" i="4"/>
  <c r="G25" i="4" s="1"/>
  <c r="K26" i="4"/>
  <c r="F26" i="4"/>
  <c r="K27" i="4"/>
  <c r="F27" i="4"/>
  <c r="G27" i="4"/>
  <c r="H27" i="4"/>
  <c r="I27" i="4" s="1"/>
  <c r="K28" i="4"/>
  <c r="F28" i="4"/>
  <c r="G28" i="4" s="1"/>
  <c r="H28" i="4"/>
  <c r="K29" i="4"/>
  <c r="F29" i="4"/>
  <c r="G29" i="4" s="1"/>
  <c r="K30" i="4"/>
  <c r="F30" i="4"/>
  <c r="K31" i="4"/>
  <c r="F31" i="4"/>
  <c r="G31" i="4"/>
  <c r="H31" i="4"/>
  <c r="I31" i="4" s="1"/>
  <c r="K32" i="4"/>
  <c r="F32" i="4"/>
  <c r="G32" i="4" s="1"/>
  <c r="H32" i="4"/>
  <c r="K33" i="4"/>
  <c r="F33" i="4"/>
  <c r="G33" i="4" s="1"/>
  <c r="K34" i="4"/>
  <c r="F34" i="4"/>
  <c r="K35" i="4"/>
  <c r="F35" i="4"/>
  <c r="G35" i="4" s="1"/>
  <c r="K36" i="4"/>
  <c r="F36" i="4"/>
  <c r="G36" i="4" s="1"/>
  <c r="H36" i="4"/>
  <c r="K37" i="4"/>
  <c r="F37" i="4"/>
  <c r="G37" i="4" s="1"/>
  <c r="K38" i="4"/>
  <c r="F38" i="4"/>
  <c r="K39" i="4"/>
  <c r="F39" i="4"/>
  <c r="H39" i="4" s="1"/>
  <c r="I39" i="4" s="1"/>
  <c r="G39" i="4"/>
  <c r="K40" i="4"/>
  <c r="F40" i="4"/>
  <c r="G40" i="4" s="1"/>
  <c r="K41" i="4"/>
  <c r="F41" i="4"/>
  <c r="G41" i="4" s="1"/>
  <c r="K42" i="4"/>
  <c r="F42" i="4"/>
  <c r="K43" i="4"/>
  <c r="F43" i="4"/>
  <c r="G43" i="4"/>
  <c r="H43" i="4"/>
  <c r="I43" i="4" s="1"/>
  <c r="K44" i="4"/>
  <c r="F44" i="4"/>
  <c r="G44" i="4" s="1"/>
  <c r="H44" i="4"/>
  <c r="K45" i="4"/>
  <c r="F45" i="4"/>
  <c r="G45" i="4" s="1"/>
  <c r="K46" i="4"/>
  <c r="F46" i="4"/>
  <c r="K47" i="4"/>
  <c r="F47" i="4"/>
  <c r="G47" i="4"/>
  <c r="H47" i="4"/>
  <c r="I47" i="4" s="1"/>
  <c r="K48" i="4"/>
  <c r="F48" i="4"/>
  <c r="G48" i="4" s="1"/>
  <c r="H48" i="4"/>
  <c r="K49" i="4"/>
  <c r="F49" i="4"/>
  <c r="G49" i="4" s="1"/>
  <c r="K50" i="4"/>
  <c r="F50" i="4"/>
  <c r="K51" i="4"/>
  <c r="F51" i="4"/>
  <c r="G51" i="4" s="1"/>
  <c r="K52" i="4"/>
  <c r="F52" i="4"/>
  <c r="G52" i="4" s="1"/>
  <c r="H52" i="4"/>
  <c r="K53" i="4"/>
  <c r="F53" i="4"/>
  <c r="G53" i="4" s="1"/>
  <c r="K54" i="4"/>
  <c r="F54" i="4"/>
  <c r="K55" i="4"/>
  <c r="F55" i="4"/>
  <c r="H55" i="4" s="1"/>
  <c r="I55" i="4" s="1"/>
  <c r="G55" i="4"/>
  <c r="K56" i="4"/>
  <c r="F56" i="4"/>
  <c r="G56" i="4" s="1"/>
  <c r="K57" i="4"/>
  <c r="F57" i="4"/>
  <c r="G57" i="4" s="1"/>
  <c r="K58" i="4"/>
  <c r="F58" i="4"/>
  <c r="K59" i="4"/>
  <c r="F59" i="4"/>
  <c r="G59" i="4"/>
  <c r="H59" i="4"/>
  <c r="I59" i="4" s="1"/>
  <c r="K60" i="4"/>
  <c r="F60" i="4"/>
  <c r="G60" i="4" s="1"/>
  <c r="H60" i="4"/>
  <c r="K61" i="4"/>
  <c r="F61" i="4"/>
  <c r="G61" i="4" s="1"/>
  <c r="K62" i="4"/>
  <c r="F62" i="4"/>
  <c r="K63" i="4"/>
  <c r="F63" i="4"/>
  <c r="G63" i="4"/>
  <c r="H63" i="4"/>
  <c r="I63" i="4" s="1"/>
  <c r="K64" i="4"/>
  <c r="F64" i="4"/>
  <c r="G64" i="4" s="1"/>
  <c r="H64" i="4"/>
  <c r="K65" i="4"/>
  <c r="F65" i="4"/>
  <c r="G65" i="4" s="1"/>
  <c r="K66" i="4"/>
  <c r="F66" i="4"/>
  <c r="K67" i="4"/>
  <c r="F67" i="4"/>
  <c r="G67" i="4" s="1"/>
  <c r="K68" i="4"/>
  <c r="F68" i="4"/>
  <c r="G68" i="4" s="1"/>
  <c r="H68" i="4"/>
  <c r="K69" i="4"/>
  <c r="F69" i="4"/>
  <c r="G69" i="4" s="1"/>
  <c r="K70" i="4"/>
  <c r="F70" i="4"/>
  <c r="K71" i="4"/>
  <c r="F71" i="4"/>
  <c r="H71" i="4" s="1"/>
  <c r="I71" i="4" s="1"/>
  <c r="G71" i="4"/>
  <c r="K72" i="4"/>
  <c r="F72" i="4"/>
  <c r="G72" i="4" s="1"/>
  <c r="K73" i="4"/>
  <c r="F73" i="4"/>
  <c r="G73" i="4" s="1"/>
  <c r="K74" i="4"/>
  <c r="F74" i="4"/>
  <c r="K75" i="4"/>
  <c r="F75" i="4"/>
  <c r="G75" i="4"/>
  <c r="H75" i="4"/>
  <c r="I75" i="4" s="1"/>
  <c r="K76" i="4"/>
  <c r="F76" i="4"/>
  <c r="G76" i="4" s="1"/>
  <c r="H76" i="4"/>
  <c r="K77" i="4"/>
  <c r="F77" i="4"/>
  <c r="G77" i="4" s="1"/>
  <c r="K78" i="4"/>
  <c r="F78" i="4"/>
  <c r="K79" i="4"/>
  <c r="F79" i="4"/>
  <c r="G79" i="4"/>
  <c r="H79" i="4"/>
  <c r="I79" i="4" s="1"/>
  <c r="K80" i="4"/>
  <c r="F80" i="4"/>
  <c r="G80" i="4" s="1"/>
  <c r="H80" i="4"/>
  <c r="J80" i="4" s="1"/>
  <c r="I80" i="4"/>
  <c r="K81" i="4"/>
  <c r="F81" i="4"/>
  <c r="K82" i="4"/>
  <c r="F82" i="4"/>
  <c r="H82" i="4" s="1"/>
  <c r="I82" i="4" s="1"/>
  <c r="J82" i="4"/>
  <c r="K83" i="4"/>
  <c r="F83" i="4"/>
  <c r="G83" i="4"/>
  <c r="H83" i="4"/>
  <c r="K84" i="4"/>
  <c r="F84" i="4"/>
  <c r="G84" i="4" s="1"/>
  <c r="H84" i="4"/>
  <c r="J84" i="4" s="1"/>
  <c r="K85" i="4"/>
  <c r="F85" i="4"/>
  <c r="K86" i="4"/>
  <c r="F86" i="4"/>
  <c r="H86" i="4" s="1"/>
  <c r="I86" i="4" s="1"/>
  <c r="J86" i="4"/>
  <c r="K87" i="4"/>
  <c r="F87" i="4"/>
  <c r="H87" i="4" s="1"/>
  <c r="G87" i="4"/>
  <c r="K88" i="4"/>
  <c r="F88" i="4"/>
  <c r="G88" i="4" s="1"/>
  <c r="K89" i="4"/>
  <c r="F89" i="4"/>
  <c r="K90" i="4"/>
  <c r="F90" i="4"/>
  <c r="H90" i="4" s="1"/>
  <c r="I90" i="4" s="1"/>
  <c r="K91" i="4"/>
  <c r="F91" i="4"/>
  <c r="G91" i="4" s="1"/>
  <c r="K92" i="4"/>
  <c r="F92" i="4"/>
  <c r="G92" i="4" s="1"/>
  <c r="H92" i="4"/>
  <c r="J92" i="4" s="1"/>
  <c r="I92" i="4"/>
  <c r="K93" i="4"/>
  <c r="F93" i="4"/>
  <c r="K94" i="4"/>
  <c r="F94" i="4"/>
  <c r="G94" i="4" s="1"/>
  <c r="H94" i="4"/>
  <c r="I94" i="4" s="1"/>
  <c r="K95" i="4"/>
  <c r="F95" i="4"/>
  <c r="G95" i="4"/>
  <c r="H95" i="4"/>
  <c r="J95" i="4" s="1"/>
  <c r="K96" i="4"/>
  <c r="F96" i="4"/>
  <c r="G96" i="4" s="1"/>
  <c r="K97" i="4"/>
  <c r="F97" i="4"/>
  <c r="G97" i="4" s="1"/>
  <c r="K98" i="4"/>
  <c r="F98" i="4"/>
  <c r="H98" i="4" s="1"/>
  <c r="K99" i="4"/>
  <c r="F99" i="4"/>
  <c r="G99" i="4" s="1"/>
  <c r="K100" i="4"/>
  <c r="F100" i="4"/>
  <c r="G100" i="4" s="1"/>
  <c r="K101" i="4"/>
  <c r="F101" i="4"/>
  <c r="G101" i="4" s="1"/>
  <c r="K102" i="4"/>
  <c r="F102" i="4"/>
  <c r="H102" i="4" s="1"/>
  <c r="G102" i="4"/>
  <c r="K103" i="4"/>
  <c r="F103" i="4"/>
  <c r="G103" i="4" s="1"/>
  <c r="H103" i="4"/>
  <c r="I103" i="4" s="1"/>
  <c r="K104" i="4"/>
  <c r="F104" i="4"/>
  <c r="G104" i="4"/>
  <c r="H104" i="4"/>
  <c r="J104" i="4" s="1"/>
  <c r="I104" i="4"/>
  <c r="K105" i="4"/>
  <c r="F105" i="4"/>
  <c r="G105" i="4" s="1"/>
  <c r="K106" i="4"/>
  <c r="F106" i="4"/>
  <c r="H106" i="4" s="1"/>
  <c r="G106" i="4"/>
  <c r="K107" i="4"/>
  <c r="F107" i="4"/>
  <c r="G107" i="4" s="1"/>
  <c r="H107" i="4"/>
  <c r="I107" i="4" s="1"/>
  <c r="K108" i="4"/>
  <c r="F108" i="4"/>
  <c r="G108" i="4"/>
  <c r="H108" i="4"/>
  <c r="J108" i="4" s="1"/>
  <c r="K109" i="4"/>
  <c r="F109" i="4"/>
  <c r="G109" i="4" s="1"/>
  <c r="K11" i="4"/>
  <c r="F11" i="4"/>
  <c r="G11" i="4" s="1"/>
  <c r="F12" i="5"/>
  <c r="H12" i="5" s="1"/>
  <c r="I12" i="5" s="1"/>
  <c r="G12" i="5"/>
  <c r="F13" i="5"/>
  <c r="H13" i="5" s="1"/>
  <c r="G13" i="5"/>
  <c r="F14" i="5"/>
  <c r="G14" i="5" s="1"/>
  <c r="F15" i="5"/>
  <c r="F16" i="5"/>
  <c r="H16" i="5" s="1"/>
  <c r="I16" i="5" s="1"/>
  <c r="F17" i="5"/>
  <c r="G17" i="5" s="1"/>
  <c r="F18" i="5"/>
  <c r="G18" i="5" s="1"/>
  <c r="F19" i="5"/>
  <c r="F20" i="5"/>
  <c r="H20" i="5" s="1"/>
  <c r="I20" i="5" s="1"/>
  <c r="F21" i="5"/>
  <c r="G21" i="5" s="1"/>
  <c r="H21" i="5"/>
  <c r="F22" i="5"/>
  <c r="G22" i="5" s="1"/>
  <c r="H22" i="5"/>
  <c r="J22" i="5" s="1"/>
  <c r="F23" i="5"/>
  <c r="F24" i="5"/>
  <c r="H24" i="5" s="1"/>
  <c r="I24" i="5" s="1"/>
  <c r="G24" i="5"/>
  <c r="F25" i="5"/>
  <c r="G25" i="5"/>
  <c r="H25" i="5"/>
  <c r="F26" i="5"/>
  <c r="G26" i="5" s="1"/>
  <c r="H26" i="5"/>
  <c r="J26" i="5" s="1"/>
  <c r="F27" i="5"/>
  <c r="F28" i="5"/>
  <c r="H28" i="5" s="1"/>
  <c r="I28" i="5" s="1"/>
  <c r="G28" i="5"/>
  <c r="F29" i="5"/>
  <c r="H29" i="5" s="1"/>
  <c r="G29" i="5"/>
  <c r="F30" i="5"/>
  <c r="G30" i="5" s="1"/>
  <c r="F31" i="5"/>
  <c r="F32" i="5"/>
  <c r="H32" i="5" s="1"/>
  <c r="I32" i="5" s="1"/>
  <c r="F33" i="5"/>
  <c r="G33" i="5" s="1"/>
  <c r="F34" i="5"/>
  <c r="G34" i="5" s="1"/>
  <c r="F35" i="5"/>
  <c r="F36" i="5"/>
  <c r="H36" i="5" s="1"/>
  <c r="I36" i="5" s="1"/>
  <c r="F37" i="5"/>
  <c r="G37" i="5" s="1"/>
  <c r="H37" i="5"/>
  <c r="F38" i="5"/>
  <c r="G38" i="5" s="1"/>
  <c r="H38" i="5"/>
  <c r="J38" i="5" s="1"/>
  <c r="F39" i="5"/>
  <c r="F40" i="5"/>
  <c r="H40" i="5" s="1"/>
  <c r="I40" i="5" s="1"/>
  <c r="G40" i="5"/>
  <c r="F41" i="5"/>
  <c r="G41" i="5"/>
  <c r="H41" i="5"/>
  <c r="F42" i="5"/>
  <c r="G42" i="5" s="1"/>
  <c r="H42" i="5"/>
  <c r="J42" i="5" s="1"/>
  <c r="F43" i="5"/>
  <c r="F44" i="5"/>
  <c r="H44" i="5" s="1"/>
  <c r="I44" i="5" s="1"/>
  <c r="G44" i="5"/>
  <c r="F45" i="5"/>
  <c r="H45" i="5" s="1"/>
  <c r="G45" i="5"/>
  <c r="F46" i="5"/>
  <c r="G46" i="5" s="1"/>
  <c r="F47" i="5"/>
  <c r="F48" i="5"/>
  <c r="H48" i="5" s="1"/>
  <c r="I48" i="5" s="1"/>
  <c r="F49" i="5"/>
  <c r="G49" i="5" s="1"/>
  <c r="F50" i="5"/>
  <c r="G50" i="5" s="1"/>
  <c r="F51" i="5"/>
  <c r="F52" i="5"/>
  <c r="H52" i="5" s="1"/>
  <c r="I52" i="5" s="1"/>
  <c r="F53" i="5"/>
  <c r="G53" i="5" s="1"/>
  <c r="H53" i="5"/>
  <c r="F54" i="5"/>
  <c r="G54" i="5" s="1"/>
  <c r="H54" i="5"/>
  <c r="J54" i="5" s="1"/>
  <c r="F55" i="5"/>
  <c r="F56" i="5"/>
  <c r="H56" i="5" s="1"/>
  <c r="I56" i="5" s="1"/>
  <c r="G56" i="5"/>
  <c r="F57" i="5"/>
  <c r="G57" i="5"/>
  <c r="H57" i="5"/>
  <c r="F58" i="5"/>
  <c r="G58" i="5" s="1"/>
  <c r="H58" i="5"/>
  <c r="J58" i="5" s="1"/>
  <c r="F59" i="5"/>
  <c r="F60" i="5"/>
  <c r="H60" i="5" s="1"/>
  <c r="I60" i="5" s="1"/>
  <c r="G60" i="5"/>
  <c r="F61" i="5"/>
  <c r="H61" i="5" s="1"/>
  <c r="G61" i="5"/>
  <c r="F62" i="5"/>
  <c r="G62" i="5" s="1"/>
  <c r="F63" i="5"/>
  <c r="F64" i="5"/>
  <c r="H64" i="5" s="1"/>
  <c r="I64" i="5" s="1"/>
  <c r="F65" i="5"/>
  <c r="G65" i="5" s="1"/>
  <c r="F66" i="5"/>
  <c r="G66" i="5" s="1"/>
  <c r="F67" i="5"/>
  <c r="F68" i="5"/>
  <c r="H68" i="5" s="1"/>
  <c r="I68" i="5" s="1"/>
  <c r="F69" i="5"/>
  <c r="G69" i="5" s="1"/>
  <c r="H69" i="5"/>
  <c r="F70" i="5"/>
  <c r="G70" i="5" s="1"/>
  <c r="H70" i="5"/>
  <c r="J70" i="5" s="1"/>
  <c r="F71" i="5"/>
  <c r="F72" i="5"/>
  <c r="H72" i="5" s="1"/>
  <c r="I72" i="5" s="1"/>
  <c r="G72" i="5"/>
  <c r="F73" i="5"/>
  <c r="G73" i="5"/>
  <c r="H73" i="5"/>
  <c r="F74" i="5"/>
  <c r="G74" i="5" s="1"/>
  <c r="H74" i="5"/>
  <c r="J74" i="5" s="1"/>
  <c r="F75" i="5"/>
  <c r="F76" i="5"/>
  <c r="H76" i="5" s="1"/>
  <c r="I76" i="5" s="1"/>
  <c r="G76" i="5"/>
  <c r="F77" i="5"/>
  <c r="H77" i="5" s="1"/>
  <c r="G77" i="5"/>
  <c r="F78" i="5"/>
  <c r="G78" i="5" s="1"/>
  <c r="F79" i="5"/>
  <c r="F80" i="5"/>
  <c r="H80" i="5" s="1"/>
  <c r="I80" i="5" s="1"/>
  <c r="F81" i="5"/>
  <c r="G81" i="5" s="1"/>
  <c r="F82" i="5"/>
  <c r="G82" i="5" s="1"/>
  <c r="F83" i="5"/>
  <c r="F84" i="5"/>
  <c r="H84" i="5" s="1"/>
  <c r="I84" i="5" s="1"/>
  <c r="F85" i="5"/>
  <c r="G85" i="5" s="1"/>
  <c r="H85" i="5"/>
  <c r="F86" i="5"/>
  <c r="G86" i="5" s="1"/>
  <c r="H86" i="5"/>
  <c r="J86" i="5" s="1"/>
  <c r="F87" i="5"/>
  <c r="F88" i="5"/>
  <c r="H88" i="5" s="1"/>
  <c r="I88" i="5" s="1"/>
  <c r="G88" i="5"/>
  <c r="F89" i="5"/>
  <c r="G89" i="5"/>
  <c r="H89" i="5"/>
  <c r="F90" i="5"/>
  <c r="G90" i="5" s="1"/>
  <c r="H90" i="5"/>
  <c r="J90" i="5" s="1"/>
  <c r="F91" i="5"/>
  <c r="F92" i="5"/>
  <c r="H92" i="5" s="1"/>
  <c r="I92" i="5" s="1"/>
  <c r="G92" i="5"/>
  <c r="F93" i="5"/>
  <c r="H93" i="5" s="1"/>
  <c r="G93" i="5"/>
  <c r="F94" i="5"/>
  <c r="G94" i="5" s="1"/>
  <c r="F95" i="5"/>
  <c r="F96" i="5"/>
  <c r="H96" i="5" s="1"/>
  <c r="I96" i="5" s="1"/>
  <c r="F97" i="5"/>
  <c r="G97" i="5" s="1"/>
  <c r="F98" i="5"/>
  <c r="G98" i="5" s="1"/>
  <c r="F99" i="5"/>
  <c r="H99" i="5" s="1"/>
  <c r="G99" i="5"/>
  <c r="F100" i="5"/>
  <c r="G100" i="5"/>
  <c r="H100" i="5"/>
  <c r="I100" i="5" s="1"/>
  <c r="F101" i="5"/>
  <c r="G101" i="5"/>
  <c r="H101" i="5"/>
  <c r="J101" i="5" s="1"/>
  <c r="F102" i="5"/>
  <c r="G102" i="5" s="1"/>
  <c r="F103" i="5"/>
  <c r="H103" i="5" s="1"/>
  <c r="G103" i="5"/>
  <c r="F104" i="5"/>
  <c r="H104" i="5" s="1"/>
  <c r="I104" i="5" s="1"/>
  <c r="G104" i="5"/>
  <c r="F105" i="5"/>
  <c r="G105" i="5" s="1"/>
  <c r="F106" i="5"/>
  <c r="G106" i="5" s="1"/>
  <c r="F107" i="5"/>
  <c r="H107" i="5" s="1"/>
  <c r="G107" i="5"/>
  <c r="F108" i="5"/>
  <c r="G108" i="5"/>
  <c r="H108" i="5"/>
  <c r="I108" i="5" s="1"/>
  <c r="F109" i="5"/>
  <c r="G109" i="5"/>
  <c r="H109" i="5"/>
  <c r="J109" i="5" s="1"/>
  <c r="F11" i="5"/>
  <c r="H11" i="5" s="1"/>
  <c r="I86" i="5" l="1"/>
  <c r="I54" i="5"/>
  <c r="I22" i="5"/>
  <c r="K105" i="8"/>
  <c r="K93" i="8"/>
  <c r="K81" i="8"/>
  <c r="K69" i="8"/>
  <c r="K57" i="8"/>
  <c r="K37" i="8"/>
  <c r="K15" i="8"/>
  <c r="K106" i="8"/>
  <c r="K102" i="8"/>
  <c r="K98" i="8"/>
  <c r="K94" i="8"/>
  <c r="K90" i="8"/>
  <c r="K86" i="8"/>
  <c r="K82" i="8"/>
  <c r="K78" i="8"/>
  <c r="K74" i="8"/>
  <c r="K70" i="8"/>
  <c r="K66" i="8"/>
  <c r="K62" i="8"/>
  <c r="K58" i="8"/>
  <c r="K54" i="8"/>
  <c r="K50" i="8"/>
  <c r="K46" i="8"/>
  <c r="K42" i="8"/>
  <c r="K38" i="8"/>
  <c r="K34" i="8"/>
  <c r="K30" i="8"/>
  <c r="K16" i="8"/>
  <c r="K24" i="8"/>
  <c r="K20" i="8"/>
  <c r="K101" i="8"/>
  <c r="K97" i="8"/>
  <c r="K77" i="8"/>
  <c r="K65" i="8"/>
  <c r="K53" i="8"/>
  <c r="K41" i="8"/>
  <c r="K29" i="8"/>
  <c r="K25" i="8"/>
  <c r="K107" i="8"/>
  <c r="K103" i="8"/>
  <c r="K99" i="8"/>
  <c r="K95" i="8"/>
  <c r="K91" i="8"/>
  <c r="K87" i="8"/>
  <c r="K83" i="8"/>
  <c r="K79" i="8"/>
  <c r="K75" i="8"/>
  <c r="K71" i="8"/>
  <c r="K67" i="8"/>
  <c r="K63" i="8"/>
  <c r="K59" i="8"/>
  <c r="K55" i="8"/>
  <c r="K51" i="8"/>
  <c r="K47" i="8"/>
  <c r="K43" i="8"/>
  <c r="K39" i="8"/>
  <c r="K35" i="8"/>
  <c r="K31" i="8"/>
  <c r="K27" i="8"/>
  <c r="K12" i="8"/>
  <c r="K22" i="8"/>
  <c r="K11" i="8"/>
  <c r="K109" i="8"/>
  <c r="K89" i="8"/>
  <c r="K85" i="8"/>
  <c r="K73" i="8"/>
  <c r="K61" i="8"/>
  <c r="K49" i="8"/>
  <c r="K45" i="8"/>
  <c r="K33" i="8"/>
  <c r="K26" i="8"/>
  <c r="K108" i="8"/>
  <c r="K104" i="8"/>
  <c r="K100" i="8"/>
  <c r="K96" i="8"/>
  <c r="K92" i="8"/>
  <c r="K88" i="8"/>
  <c r="K84" i="8"/>
  <c r="K80" i="8"/>
  <c r="K76" i="8"/>
  <c r="K72" i="8"/>
  <c r="K68" i="8"/>
  <c r="K64" i="8"/>
  <c r="K60" i="8"/>
  <c r="K56" i="8"/>
  <c r="K52" i="8"/>
  <c r="K48" i="8"/>
  <c r="K44" i="8"/>
  <c r="K40" i="8"/>
  <c r="K36" i="8"/>
  <c r="K32" i="8"/>
  <c r="K28" i="8"/>
  <c r="K14" i="8"/>
  <c r="K23" i="8"/>
  <c r="K17" i="8"/>
  <c r="K18" i="8"/>
  <c r="K13" i="8"/>
  <c r="I74" i="1"/>
  <c r="I32" i="1"/>
  <c r="I52" i="1"/>
  <c r="I62" i="1"/>
  <c r="I42" i="1"/>
  <c r="I20" i="1"/>
  <c r="J46" i="1"/>
  <c r="I46" i="1"/>
  <c r="J14" i="1"/>
  <c r="I14" i="1"/>
  <c r="J22" i="1"/>
  <c r="I22" i="1"/>
  <c r="J103" i="1"/>
  <c r="I103" i="1"/>
  <c r="J78" i="1"/>
  <c r="I78" i="1"/>
  <c r="J58" i="1"/>
  <c r="I58" i="1"/>
  <c r="J54" i="1"/>
  <c r="I54" i="1"/>
  <c r="J26" i="1"/>
  <c r="I26" i="1"/>
  <c r="I11" i="1"/>
  <c r="H98" i="1"/>
  <c r="I98" i="1" s="1"/>
  <c r="J96" i="1"/>
  <c r="J92" i="1"/>
  <c r="J88" i="1"/>
  <c r="J84" i="1"/>
  <c r="J80" i="1"/>
  <c r="G72" i="1"/>
  <c r="G40" i="1"/>
  <c r="G32" i="1"/>
  <c r="H106" i="1"/>
  <c r="I106" i="1" s="1"/>
  <c r="I68" i="1"/>
  <c r="H50" i="1"/>
  <c r="I48" i="1"/>
  <c r="I36" i="1"/>
  <c r="H18" i="1"/>
  <c r="I16" i="1"/>
  <c r="G105" i="1"/>
  <c r="I99" i="1"/>
  <c r="G96" i="1"/>
  <c r="H95" i="1"/>
  <c r="I95" i="1" s="1"/>
  <c r="I94" i="1"/>
  <c r="G92" i="1"/>
  <c r="H91" i="1"/>
  <c r="I91" i="1" s="1"/>
  <c r="I90" i="1"/>
  <c r="G88" i="1"/>
  <c r="H87" i="1"/>
  <c r="I87" i="1" s="1"/>
  <c r="I86" i="1"/>
  <c r="G84" i="1"/>
  <c r="H83" i="1"/>
  <c r="I83" i="1" s="1"/>
  <c r="I82" i="1"/>
  <c r="G80" i="1"/>
  <c r="G68" i="1"/>
  <c r="H67" i="1"/>
  <c r="I67" i="1" s="1"/>
  <c r="I66" i="1"/>
  <c r="G56" i="1"/>
  <c r="G48" i="1"/>
  <c r="G36" i="1"/>
  <c r="H35" i="1"/>
  <c r="I35" i="1" s="1"/>
  <c r="I34" i="1"/>
  <c r="G24" i="1"/>
  <c r="G16" i="1"/>
  <c r="I105" i="1"/>
  <c r="J105" i="1"/>
  <c r="I101" i="1"/>
  <c r="J101" i="1"/>
  <c r="I109" i="1"/>
  <c r="J109" i="1"/>
  <c r="I97" i="1"/>
  <c r="J97" i="1"/>
  <c r="I93" i="1"/>
  <c r="J93" i="1"/>
  <c r="I89" i="1"/>
  <c r="J89" i="1"/>
  <c r="I85" i="1"/>
  <c r="J85" i="1"/>
  <c r="I81" i="1"/>
  <c r="J81" i="1"/>
  <c r="J77" i="1"/>
  <c r="H71" i="1"/>
  <c r="H65" i="1"/>
  <c r="J61" i="1"/>
  <c r="H55" i="1"/>
  <c r="J51" i="1"/>
  <c r="H49" i="1"/>
  <c r="J45" i="1"/>
  <c r="H39" i="1"/>
  <c r="J35" i="1"/>
  <c r="H33" i="1"/>
  <c r="J29" i="1"/>
  <c r="H23" i="1"/>
  <c r="J19" i="1"/>
  <c r="H17" i="1"/>
  <c r="I12" i="1"/>
  <c r="J12" i="1"/>
  <c r="J95" i="1"/>
  <c r="J87" i="1"/>
  <c r="I76" i="1"/>
  <c r="I60" i="1"/>
  <c r="I44" i="1"/>
  <c r="I28" i="1"/>
  <c r="I13" i="1"/>
  <c r="J13" i="1"/>
  <c r="H108" i="1"/>
  <c r="J106" i="1"/>
  <c r="H104" i="1"/>
  <c r="J102" i="1"/>
  <c r="H100" i="1"/>
  <c r="H79" i="1"/>
  <c r="J75" i="1"/>
  <c r="H73" i="1"/>
  <c r="I72" i="1"/>
  <c r="J69" i="1"/>
  <c r="H63" i="1"/>
  <c r="J59" i="1"/>
  <c r="H57" i="1"/>
  <c r="I56" i="1"/>
  <c r="J53" i="1"/>
  <c r="H47" i="1"/>
  <c r="J43" i="1"/>
  <c r="H41" i="1"/>
  <c r="I40" i="1"/>
  <c r="J37" i="1"/>
  <c r="H31" i="1"/>
  <c r="J27" i="1"/>
  <c r="H25" i="1"/>
  <c r="I24" i="1"/>
  <c r="J21" i="1"/>
  <c r="G15" i="1"/>
  <c r="H15" i="1"/>
  <c r="I86" i="2"/>
  <c r="J62" i="2"/>
  <c r="I62" i="2"/>
  <c r="J78" i="2"/>
  <c r="I78" i="2"/>
  <c r="J14" i="2"/>
  <c r="I14" i="2"/>
  <c r="J82" i="2"/>
  <c r="I82" i="2"/>
  <c r="J30" i="2"/>
  <c r="I30" i="2"/>
  <c r="J46" i="2"/>
  <c r="I46" i="2"/>
  <c r="G11" i="2"/>
  <c r="H70" i="2"/>
  <c r="H54" i="2"/>
  <c r="H38" i="2"/>
  <c r="H22" i="2"/>
  <c r="H109" i="2"/>
  <c r="I109" i="2" s="1"/>
  <c r="H93" i="2"/>
  <c r="I93" i="2" s="1"/>
  <c r="H85" i="2"/>
  <c r="I85" i="2" s="1"/>
  <c r="I84" i="2"/>
  <c r="H69" i="2"/>
  <c r="G68" i="2"/>
  <c r="H66" i="2"/>
  <c r="H53" i="2"/>
  <c r="I53" i="2" s="1"/>
  <c r="G52" i="2"/>
  <c r="H50" i="2"/>
  <c r="H37" i="2"/>
  <c r="I37" i="2" s="1"/>
  <c r="G36" i="2"/>
  <c r="H34" i="2"/>
  <c r="H21" i="2"/>
  <c r="I21" i="2" s="1"/>
  <c r="G20" i="2"/>
  <c r="H18" i="2"/>
  <c r="H98" i="2"/>
  <c r="I98" i="2" s="1"/>
  <c r="J92" i="2"/>
  <c r="H91" i="2"/>
  <c r="I91" i="2" s="1"/>
  <c r="I90" i="2"/>
  <c r="G84" i="2"/>
  <c r="G80" i="2"/>
  <c r="I74" i="2"/>
  <c r="H65" i="2"/>
  <c r="G64" i="2"/>
  <c r="I58" i="2"/>
  <c r="H49" i="2"/>
  <c r="J49" i="2" s="1"/>
  <c r="G48" i="2"/>
  <c r="I42" i="2"/>
  <c r="H33" i="2"/>
  <c r="I33" i="2" s="1"/>
  <c r="G32" i="2"/>
  <c r="I26" i="2"/>
  <c r="H17" i="2"/>
  <c r="G16" i="2"/>
  <c r="I77" i="2"/>
  <c r="J77" i="2"/>
  <c r="I69" i="2"/>
  <c r="J69" i="2"/>
  <c r="I61" i="2"/>
  <c r="J61" i="2"/>
  <c r="J53" i="2"/>
  <c r="I45" i="2"/>
  <c r="J45" i="2"/>
  <c r="I29" i="2"/>
  <c r="J29" i="2"/>
  <c r="I13" i="2"/>
  <c r="J13" i="2"/>
  <c r="J109" i="2"/>
  <c r="H107" i="2"/>
  <c r="J105" i="2"/>
  <c r="H103" i="2"/>
  <c r="J101" i="2"/>
  <c r="H99" i="2"/>
  <c r="J97" i="2"/>
  <c r="H87" i="2"/>
  <c r="H81" i="2"/>
  <c r="I80" i="2"/>
  <c r="I76" i="2"/>
  <c r="J76" i="2"/>
  <c r="G75" i="2"/>
  <c r="H75" i="2"/>
  <c r="I68" i="2"/>
  <c r="J68" i="2"/>
  <c r="G67" i="2"/>
  <c r="H67" i="2"/>
  <c r="I60" i="2"/>
  <c r="J60" i="2"/>
  <c r="G59" i="2"/>
  <c r="H59" i="2"/>
  <c r="I52" i="2"/>
  <c r="J52" i="2"/>
  <c r="G51" i="2"/>
  <c r="H51" i="2"/>
  <c r="I44" i="2"/>
  <c r="J44" i="2"/>
  <c r="G43" i="2"/>
  <c r="H43" i="2"/>
  <c r="I36" i="2"/>
  <c r="J36" i="2"/>
  <c r="G35" i="2"/>
  <c r="H35" i="2"/>
  <c r="I28" i="2"/>
  <c r="J28" i="2"/>
  <c r="G27" i="2"/>
  <c r="H27" i="2"/>
  <c r="I20" i="2"/>
  <c r="J20" i="2"/>
  <c r="G19" i="2"/>
  <c r="H19" i="2"/>
  <c r="I12" i="2"/>
  <c r="J12" i="2"/>
  <c r="H108" i="2"/>
  <c r="J106" i="2"/>
  <c r="H104" i="2"/>
  <c r="J102" i="2"/>
  <c r="H100" i="2"/>
  <c r="J98" i="2"/>
  <c r="G96" i="2"/>
  <c r="J95" i="2"/>
  <c r="G92" i="2"/>
  <c r="J91" i="2"/>
  <c r="H83" i="2"/>
  <c r="I73" i="2"/>
  <c r="J73" i="2"/>
  <c r="I65" i="2"/>
  <c r="J65" i="2"/>
  <c r="I57" i="2"/>
  <c r="J57" i="2"/>
  <c r="I49" i="2"/>
  <c r="I41" i="2"/>
  <c r="J41" i="2"/>
  <c r="I25" i="2"/>
  <c r="J25" i="2"/>
  <c r="I17" i="2"/>
  <c r="J17" i="2"/>
  <c r="H89" i="2"/>
  <c r="G79" i="2"/>
  <c r="H79" i="2"/>
  <c r="I72" i="2"/>
  <c r="J72" i="2"/>
  <c r="G71" i="2"/>
  <c r="H71" i="2"/>
  <c r="I64" i="2"/>
  <c r="J64" i="2"/>
  <c r="G63" i="2"/>
  <c r="H63" i="2"/>
  <c r="I56" i="2"/>
  <c r="J56" i="2"/>
  <c r="G55" i="2"/>
  <c r="H55" i="2"/>
  <c r="I48" i="2"/>
  <c r="J48" i="2"/>
  <c r="G47" i="2"/>
  <c r="H47" i="2"/>
  <c r="I40" i="2"/>
  <c r="J40" i="2"/>
  <c r="G39" i="2"/>
  <c r="H39" i="2"/>
  <c r="I32" i="2"/>
  <c r="J32" i="2"/>
  <c r="G31" i="2"/>
  <c r="H31" i="2"/>
  <c r="I24" i="2"/>
  <c r="J24" i="2"/>
  <c r="G23" i="2"/>
  <c r="H23" i="2"/>
  <c r="I16" i="2"/>
  <c r="J16" i="2"/>
  <c r="G15" i="2"/>
  <c r="H15" i="2"/>
  <c r="I11" i="2"/>
  <c r="J30" i="3"/>
  <c r="I30" i="3"/>
  <c r="H96" i="3"/>
  <c r="I96" i="3" s="1"/>
  <c r="H64" i="3"/>
  <c r="I64" i="3" s="1"/>
  <c r="G100" i="3"/>
  <c r="H77" i="3"/>
  <c r="H76" i="3"/>
  <c r="I76" i="3" s="1"/>
  <c r="H45" i="3"/>
  <c r="I45" i="3" s="1"/>
  <c r="H44" i="3"/>
  <c r="I44" i="3" s="1"/>
  <c r="G22" i="3"/>
  <c r="H21" i="3"/>
  <c r="I21" i="3" s="1"/>
  <c r="G20" i="3"/>
  <c r="I14" i="3"/>
  <c r="I106" i="3"/>
  <c r="I104" i="3"/>
  <c r="J104" i="3"/>
  <c r="J100" i="3"/>
  <c r="I100" i="3"/>
  <c r="J108" i="3"/>
  <c r="I108" i="3"/>
  <c r="J109" i="3"/>
  <c r="H107" i="3"/>
  <c r="J105" i="3"/>
  <c r="H103" i="3"/>
  <c r="J101" i="3"/>
  <c r="J38" i="3"/>
  <c r="I38" i="3"/>
  <c r="J22" i="3"/>
  <c r="I22" i="3"/>
  <c r="H97" i="3"/>
  <c r="I97" i="3" s="1"/>
  <c r="H81" i="3"/>
  <c r="J81" i="3" s="1"/>
  <c r="H65" i="3"/>
  <c r="J65" i="3" s="1"/>
  <c r="H49" i="3"/>
  <c r="I49" i="3" s="1"/>
  <c r="H33" i="3"/>
  <c r="I33" i="3" s="1"/>
  <c r="G32" i="3"/>
  <c r="H17" i="3"/>
  <c r="I17" i="3" s="1"/>
  <c r="G16" i="3"/>
  <c r="H84" i="3"/>
  <c r="I84" i="3" s="1"/>
  <c r="H68" i="3"/>
  <c r="I68" i="3" s="1"/>
  <c r="H52" i="3"/>
  <c r="I52" i="3" s="1"/>
  <c r="H26" i="3"/>
  <c r="H89" i="3"/>
  <c r="J89" i="3" s="1"/>
  <c r="H73" i="3"/>
  <c r="I73" i="3" s="1"/>
  <c r="H57" i="3"/>
  <c r="I57" i="3" s="1"/>
  <c r="H41" i="3"/>
  <c r="I41" i="3" s="1"/>
  <c r="G40" i="3"/>
  <c r="I34" i="3"/>
  <c r="H25" i="3"/>
  <c r="I25" i="3" s="1"/>
  <c r="G24" i="3"/>
  <c r="I18" i="3"/>
  <c r="I85" i="3"/>
  <c r="J85" i="3"/>
  <c r="J97" i="3"/>
  <c r="G87" i="3"/>
  <c r="H87" i="3"/>
  <c r="G71" i="3"/>
  <c r="H71" i="3"/>
  <c r="I36" i="3"/>
  <c r="J36" i="3"/>
  <c r="I20" i="3"/>
  <c r="J20" i="3"/>
  <c r="I12" i="3"/>
  <c r="J12" i="3"/>
  <c r="G91" i="3"/>
  <c r="H91" i="3"/>
  <c r="I69" i="3"/>
  <c r="J69" i="3"/>
  <c r="I40" i="3"/>
  <c r="J40" i="3"/>
  <c r="G99" i="3"/>
  <c r="H99" i="3"/>
  <c r="I93" i="3"/>
  <c r="J93" i="3"/>
  <c r="G83" i="3"/>
  <c r="H83" i="3"/>
  <c r="I77" i="3"/>
  <c r="J77" i="3"/>
  <c r="G67" i="3"/>
  <c r="H67" i="3"/>
  <c r="I32" i="3"/>
  <c r="J32" i="3"/>
  <c r="I16" i="3"/>
  <c r="J16" i="3"/>
  <c r="G75" i="3"/>
  <c r="H75" i="3"/>
  <c r="I24" i="3"/>
  <c r="J24" i="3"/>
  <c r="G95" i="3"/>
  <c r="H95" i="3"/>
  <c r="I89" i="3"/>
  <c r="G79" i="3"/>
  <c r="H79" i="3"/>
  <c r="I28" i="3"/>
  <c r="J28" i="3"/>
  <c r="H13" i="3"/>
  <c r="G12" i="3"/>
  <c r="H98" i="3"/>
  <c r="J96" i="3"/>
  <c r="H94" i="3"/>
  <c r="J92" i="3"/>
  <c r="H90" i="3"/>
  <c r="J88" i="3"/>
  <c r="H86" i="3"/>
  <c r="J84" i="3"/>
  <c r="H82" i="3"/>
  <c r="J80" i="3"/>
  <c r="H78" i="3"/>
  <c r="H74" i="3"/>
  <c r="J72" i="3"/>
  <c r="H70" i="3"/>
  <c r="H66" i="3"/>
  <c r="H62" i="3"/>
  <c r="J60" i="3"/>
  <c r="H58" i="3"/>
  <c r="J56" i="3"/>
  <c r="H54" i="3"/>
  <c r="H50" i="3"/>
  <c r="J48" i="3"/>
  <c r="H46" i="3"/>
  <c r="J44" i="3"/>
  <c r="H42" i="3"/>
  <c r="H63" i="3"/>
  <c r="J61" i="3"/>
  <c r="H59" i="3"/>
  <c r="H55" i="3"/>
  <c r="J53" i="3"/>
  <c r="H51" i="3"/>
  <c r="J49" i="3"/>
  <c r="H47" i="3"/>
  <c r="H43" i="3"/>
  <c r="J41" i="3"/>
  <c r="H39" i="3"/>
  <c r="J37" i="3"/>
  <c r="H35" i="3"/>
  <c r="J33" i="3"/>
  <c r="H31" i="3"/>
  <c r="J29" i="3"/>
  <c r="H27" i="3"/>
  <c r="H23" i="3"/>
  <c r="J21" i="3"/>
  <c r="H19" i="3"/>
  <c r="H15" i="3"/>
  <c r="J11" i="3"/>
  <c r="I11" i="3"/>
  <c r="H100" i="4"/>
  <c r="H91" i="4"/>
  <c r="H67" i="4"/>
  <c r="I67" i="4" s="1"/>
  <c r="H51" i="4"/>
  <c r="I51" i="4" s="1"/>
  <c r="H35" i="4"/>
  <c r="I35" i="4" s="1"/>
  <c r="H19" i="4"/>
  <c r="I19" i="4" s="1"/>
  <c r="I108" i="4"/>
  <c r="H99" i="4"/>
  <c r="I99" i="4" s="1"/>
  <c r="G98" i="4"/>
  <c r="J90" i="4"/>
  <c r="H88" i="4"/>
  <c r="I84" i="4"/>
  <c r="H72" i="4"/>
  <c r="H56" i="4"/>
  <c r="H40" i="4"/>
  <c r="H24" i="4"/>
  <c r="J24" i="4" s="1"/>
  <c r="I98" i="4"/>
  <c r="J98" i="4"/>
  <c r="I106" i="4"/>
  <c r="J106" i="4"/>
  <c r="I102" i="4"/>
  <c r="J102" i="4"/>
  <c r="I76" i="4"/>
  <c r="J76" i="4"/>
  <c r="I60" i="4"/>
  <c r="J60" i="4"/>
  <c r="G50" i="4"/>
  <c r="H50" i="4"/>
  <c r="G34" i="4"/>
  <c r="H34" i="4"/>
  <c r="I28" i="4"/>
  <c r="J28" i="4"/>
  <c r="G18" i="4"/>
  <c r="H18" i="4"/>
  <c r="I12" i="4"/>
  <c r="J12" i="4"/>
  <c r="H96" i="4"/>
  <c r="I95" i="4"/>
  <c r="G90" i="4"/>
  <c r="G86" i="4"/>
  <c r="G82" i="4"/>
  <c r="G78" i="4"/>
  <c r="H78" i="4"/>
  <c r="I72" i="4"/>
  <c r="J72" i="4"/>
  <c r="G62" i="4"/>
  <c r="H62" i="4"/>
  <c r="I56" i="4"/>
  <c r="J56" i="4"/>
  <c r="G46" i="4"/>
  <c r="H46" i="4"/>
  <c r="I40" i="4"/>
  <c r="J40" i="4"/>
  <c r="G30" i="4"/>
  <c r="H30" i="4"/>
  <c r="I24" i="4"/>
  <c r="G14" i="4"/>
  <c r="H14" i="4"/>
  <c r="H109" i="4"/>
  <c r="J107" i="4"/>
  <c r="H105" i="4"/>
  <c r="J103" i="4"/>
  <c r="H101" i="4"/>
  <c r="H97" i="4"/>
  <c r="G74" i="4"/>
  <c r="H74" i="4"/>
  <c r="I68" i="4"/>
  <c r="J68" i="4"/>
  <c r="G58" i="4"/>
  <c r="H58" i="4"/>
  <c r="I52" i="4"/>
  <c r="J52" i="4"/>
  <c r="G42" i="4"/>
  <c r="H42" i="4"/>
  <c r="I36" i="4"/>
  <c r="J36" i="4"/>
  <c r="G26" i="4"/>
  <c r="H26" i="4"/>
  <c r="I20" i="4"/>
  <c r="J20" i="4"/>
  <c r="G66" i="4"/>
  <c r="H66" i="4"/>
  <c r="I44" i="4"/>
  <c r="J44" i="4"/>
  <c r="J94" i="4"/>
  <c r="G93" i="4"/>
  <c r="H93" i="4"/>
  <c r="I91" i="4"/>
  <c r="J91" i="4"/>
  <c r="G89" i="4"/>
  <c r="H89" i="4"/>
  <c r="I87" i="4"/>
  <c r="J87" i="4"/>
  <c r="G85" i="4"/>
  <c r="H85" i="4"/>
  <c r="I83" i="4"/>
  <c r="J83" i="4"/>
  <c r="G81" i="4"/>
  <c r="H81" i="4"/>
  <c r="G70" i="4"/>
  <c r="H70" i="4"/>
  <c r="I64" i="4"/>
  <c r="J64" i="4"/>
  <c r="G54" i="4"/>
  <c r="H54" i="4"/>
  <c r="I48" i="4"/>
  <c r="J48" i="4"/>
  <c r="G38" i="4"/>
  <c r="H38" i="4"/>
  <c r="I32" i="4"/>
  <c r="J32" i="4"/>
  <c r="G22" i="4"/>
  <c r="H22" i="4"/>
  <c r="I16" i="4"/>
  <c r="J16" i="4"/>
  <c r="J79" i="4"/>
  <c r="H77" i="4"/>
  <c r="J75" i="4"/>
  <c r="H73" i="4"/>
  <c r="J71" i="4"/>
  <c r="H69" i="4"/>
  <c r="J67" i="4"/>
  <c r="H65" i="4"/>
  <c r="J63" i="4"/>
  <c r="H61" i="4"/>
  <c r="J59" i="4"/>
  <c r="H57" i="4"/>
  <c r="J55" i="4"/>
  <c r="H53" i="4"/>
  <c r="H49" i="4"/>
  <c r="J47" i="4"/>
  <c r="H45" i="4"/>
  <c r="J43" i="4"/>
  <c r="H41" i="4"/>
  <c r="J39" i="4"/>
  <c r="H37" i="4"/>
  <c r="J35" i="4"/>
  <c r="H33" i="4"/>
  <c r="J31" i="4"/>
  <c r="H29" i="4"/>
  <c r="J27" i="4"/>
  <c r="H25" i="4"/>
  <c r="J23" i="4"/>
  <c r="H21" i="4"/>
  <c r="J19" i="4"/>
  <c r="H17" i="4"/>
  <c r="J15" i="4"/>
  <c r="H13" i="4"/>
  <c r="H11" i="4"/>
  <c r="J11" i="4" s="1"/>
  <c r="I38" i="5"/>
  <c r="I70" i="5"/>
  <c r="H105" i="5"/>
  <c r="H97" i="5"/>
  <c r="G84" i="5"/>
  <c r="H82" i="5"/>
  <c r="H81" i="5"/>
  <c r="I81" i="5" s="1"/>
  <c r="G68" i="5"/>
  <c r="H66" i="5"/>
  <c r="H65" i="5"/>
  <c r="I65" i="5" s="1"/>
  <c r="G52" i="5"/>
  <c r="H50" i="5"/>
  <c r="H49" i="5"/>
  <c r="G36" i="5"/>
  <c r="H34" i="5"/>
  <c r="H33" i="5"/>
  <c r="I33" i="5" s="1"/>
  <c r="G20" i="5"/>
  <c r="H18" i="5"/>
  <c r="H17" i="5"/>
  <c r="I109" i="5"/>
  <c r="I101" i="5"/>
  <c r="G96" i="5"/>
  <c r="H94" i="5"/>
  <c r="I90" i="5"/>
  <c r="G80" i="5"/>
  <c r="H78" i="5"/>
  <c r="I74" i="5"/>
  <c r="G64" i="5"/>
  <c r="H62" i="5"/>
  <c r="I58" i="5"/>
  <c r="G48" i="5"/>
  <c r="H46" i="5"/>
  <c r="I42" i="5"/>
  <c r="G32" i="5"/>
  <c r="H30" i="5"/>
  <c r="I26" i="5"/>
  <c r="G16" i="5"/>
  <c r="H14" i="5"/>
  <c r="I103" i="5"/>
  <c r="J103" i="5"/>
  <c r="I107" i="5"/>
  <c r="J107" i="5"/>
  <c r="I99" i="5"/>
  <c r="J99" i="5"/>
  <c r="J108" i="5"/>
  <c r="H106" i="5"/>
  <c r="H102" i="5"/>
  <c r="J96" i="5"/>
  <c r="I89" i="5"/>
  <c r="J89" i="5"/>
  <c r="G87" i="5"/>
  <c r="H87" i="5"/>
  <c r="G75" i="5"/>
  <c r="H75" i="5"/>
  <c r="G71" i="5"/>
  <c r="H71" i="5"/>
  <c r="I69" i="5"/>
  <c r="J69" i="5"/>
  <c r="G67" i="5"/>
  <c r="H67" i="5"/>
  <c r="G63" i="5"/>
  <c r="H63" i="5"/>
  <c r="I61" i="5"/>
  <c r="J61" i="5"/>
  <c r="G59" i="5"/>
  <c r="H59" i="5"/>
  <c r="I57" i="5"/>
  <c r="J57" i="5"/>
  <c r="G55" i="5"/>
  <c r="H55" i="5"/>
  <c r="I53" i="5"/>
  <c r="J53" i="5"/>
  <c r="G51" i="5"/>
  <c r="H51" i="5"/>
  <c r="I49" i="5"/>
  <c r="J49" i="5"/>
  <c r="G47" i="5"/>
  <c r="H47" i="5"/>
  <c r="I45" i="5"/>
  <c r="J45" i="5"/>
  <c r="G43" i="5"/>
  <c r="H43" i="5"/>
  <c r="I41" i="5"/>
  <c r="J41" i="5"/>
  <c r="G39" i="5"/>
  <c r="H39" i="5"/>
  <c r="I37" i="5"/>
  <c r="J37" i="5"/>
  <c r="G35" i="5"/>
  <c r="H35" i="5"/>
  <c r="J33" i="5"/>
  <c r="G31" i="5"/>
  <c r="H31" i="5"/>
  <c r="I29" i="5"/>
  <c r="J29" i="5"/>
  <c r="G27" i="5"/>
  <c r="H27" i="5"/>
  <c r="I25" i="5"/>
  <c r="J25" i="5"/>
  <c r="G23" i="5"/>
  <c r="H23" i="5"/>
  <c r="I21" i="5"/>
  <c r="J21" i="5"/>
  <c r="G19" i="5"/>
  <c r="H19" i="5"/>
  <c r="I17" i="5"/>
  <c r="J17" i="5"/>
  <c r="G15" i="5"/>
  <c r="H15" i="5"/>
  <c r="I13" i="5"/>
  <c r="J13" i="5"/>
  <c r="J104" i="5"/>
  <c r="J100" i="5"/>
  <c r="H98" i="5"/>
  <c r="G95" i="5"/>
  <c r="H95" i="5"/>
  <c r="I93" i="5"/>
  <c r="J93" i="5"/>
  <c r="G91" i="5"/>
  <c r="H91" i="5"/>
  <c r="I85" i="5"/>
  <c r="J85" i="5"/>
  <c r="G83" i="5"/>
  <c r="H83" i="5"/>
  <c r="G79" i="5"/>
  <c r="H79" i="5"/>
  <c r="I77" i="5"/>
  <c r="J77" i="5"/>
  <c r="I73" i="5"/>
  <c r="J73" i="5"/>
  <c r="J92" i="5"/>
  <c r="J88" i="5"/>
  <c r="J84" i="5"/>
  <c r="J80" i="5"/>
  <c r="J76" i="5"/>
  <c r="J72" i="5"/>
  <c r="J68" i="5"/>
  <c r="J64" i="5"/>
  <c r="J60" i="5"/>
  <c r="J56" i="5"/>
  <c r="J52" i="5"/>
  <c r="J48" i="5"/>
  <c r="J44" i="5"/>
  <c r="J40" i="5"/>
  <c r="J36" i="5"/>
  <c r="J32" i="5"/>
  <c r="J28" i="5"/>
  <c r="J24" i="5"/>
  <c r="J20" i="5"/>
  <c r="J16" i="5"/>
  <c r="J12" i="5"/>
  <c r="G11" i="5"/>
  <c r="J81" i="5" l="1"/>
  <c r="J98" i="1"/>
  <c r="J67" i="1"/>
  <c r="J83" i="1"/>
  <c r="J91" i="1"/>
  <c r="J18" i="1"/>
  <c r="I18" i="1"/>
  <c r="J50" i="1"/>
  <c r="I50" i="1"/>
  <c r="I15" i="1"/>
  <c r="J15" i="1"/>
  <c r="I25" i="1"/>
  <c r="J25" i="1"/>
  <c r="I63" i="1"/>
  <c r="J63" i="1"/>
  <c r="J100" i="1"/>
  <c r="I100" i="1"/>
  <c r="I17" i="1"/>
  <c r="J17" i="1"/>
  <c r="I33" i="1"/>
  <c r="J33" i="1"/>
  <c r="I49" i="1"/>
  <c r="J49" i="1"/>
  <c r="I65" i="1"/>
  <c r="J65" i="1"/>
  <c r="I41" i="1"/>
  <c r="J41" i="1"/>
  <c r="I79" i="1"/>
  <c r="J79" i="1"/>
  <c r="J108" i="1"/>
  <c r="I108" i="1"/>
  <c r="I31" i="1"/>
  <c r="J31" i="1"/>
  <c r="I57" i="1"/>
  <c r="J57" i="1"/>
  <c r="I104" i="1"/>
  <c r="J104" i="1"/>
  <c r="I23" i="1"/>
  <c r="J23" i="1"/>
  <c r="I39" i="1"/>
  <c r="J39" i="1"/>
  <c r="I55" i="1"/>
  <c r="J55" i="1"/>
  <c r="I71" i="1"/>
  <c r="J71" i="1"/>
  <c r="I47" i="1"/>
  <c r="J47" i="1"/>
  <c r="I73" i="1"/>
  <c r="J73" i="1"/>
  <c r="J33" i="2"/>
  <c r="J21" i="2"/>
  <c r="J93" i="2"/>
  <c r="J85" i="2"/>
  <c r="J37" i="2"/>
  <c r="J50" i="2"/>
  <c r="I50" i="2"/>
  <c r="J54" i="2"/>
  <c r="I54" i="2"/>
  <c r="J66" i="2"/>
  <c r="I66" i="2"/>
  <c r="J38" i="2"/>
  <c r="I38" i="2"/>
  <c r="J34" i="2"/>
  <c r="I34" i="2"/>
  <c r="J70" i="2"/>
  <c r="I70" i="2"/>
  <c r="J18" i="2"/>
  <c r="I18" i="2"/>
  <c r="J22" i="2"/>
  <c r="I22" i="2"/>
  <c r="I19" i="2"/>
  <c r="J19" i="2"/>
  <c r="I27" i="2"/>
  <c r="J27" i="2"/>
  <c r="I43" i="2"/>
  <c r="J43" i="2"/>
  <c r="I51" i="2"/>
  <c r="J51" i="2"/>
  <c r="I59" i="2"/>
  <c r="J59" i="2"/>
  <c r="I67" i="2"/>
  <c r="J67" i="2"/>
  <c r="I75" i="2"/>
  <c r="J75" i="2"/>
  <c r="J99" i="2"/>
  <c r="I99" i="2"/>
  <c r="J107" i="2"/>
  <c r="I107" i="2"/>
  <c r="I100" i="2"/>
  <c r="J100" i="2"/>
  <c r="I108" i="2"/>
  <c r="J108" i="2"/>
  <c r="I81" i="2"/>
  <c r="J81" i="2"/>
  <c r="I15" i="2"/>
  <c r="J15" i="2"/>
  <c r="I23" i="2"/>
  <c r="J23" i="2"/>
  <c r="I31" i="2"/>
  <c r="J31" i="2"/>
  <c r="I39" i="2"/>
  <c r="J39" i="2"/>
  <c r="I47" i="2"/>
  <c r="J47" i="2"/>
  <c r="I55" i="2"/>
  <c r="J55" i="2"/>
  <c r="I63" i="2"/>
  <c r="J63" i="2"/>
  <c r="I71" i="2"/>
  <c r="J71" i="2"/>
  <c r="I79" i="2"/>
  <c r="J79" i="2"/>
  <c r="I83" i="2"/>
  <c r="J83" i="2"/>
  <c r="I87" i="2"/>
  <c r="J87" i="2"/>
  <c r="J103" i="2"/>
  <c r="I103" i="2"/>
  <c r="I35" i="2"/>
  <c r="J35" i="2"/>
  <c r="I89" i="2"/>
  <c r="J89" i="2"/>
  <c r="J104" i="2"/>
  <c r="I104" i="2"/>
  <c r="J64" i="3"/>
  <c r="I65" i="3"/>
  <c r="J57" i="3"/>
  <c r="J52" i="3"/>
  <c r="J68" i="3"/>
  <c r="J76" i="3"/>
  <c r="J73" i="3"/>
  <c r="J17" i="3"/>
  <c r="J25" i="3"/>
  <c r="J45" i="3"/>
  <c r="I81" i="3"/>
  <c r="J103" i="3"/>
  <c r="I103" i="3"/>
  <c r="I107" i="3"/>
  <c r="J107" i="3"/>
  <c r="J26" i="3"/>
  <c r="I26" i="3"/>
  <c r="I23" i="3"/>
  <c r="J23" i="3"/>
  <c r="I39" i="3"/>
  <c r="J39" i="3"/>
  <c r="J55" i="3"/>
  <c r="I55" i="3"/>
  <c r="I63" i="3"/>
  <c r="J63" i="3"/>
  <c r="J42" i="3"/>
  <c r="I42" i="3"/>
  <c r="J50" i="3"/>
  <c r="I50" i="3"/>
  <c r="J58" i="3"/>
  <c r="I58" i="3"/>
  <c r="J66" i="3"/>
  <c r="I66" i="3"/>
  <c r="J74" i="3"/>
  <c r="I74" i="3"/>
  <c r="J82" i="3"/>
  <c r="I82" i="3"/>
  <c r="J90" i="3"/>
  <c r="I90" i="3"/>
  <c r="J98" i="3"/>
  <c r="I98" i="3"/>
  <c r="I31" i="3"/>
  <c r="J31" i="3"/>
  <c r="I75" i="3"/>
  <c r="J75" i="3"/>
  <c r="I19" i="3"/>
  <c r="J19" i="3"/>
  <c r="J43" i="3"/>
  <c r="I43" i="3"/>
  <c r="I67" i="3"/>
  <c r="J67" i="3"/>
  <c r="I83" i="3"/>
  <c r="J83" i="3"/>
  <c r="I99" i="3"/>
  <c r="J99" i="3"/>
  <c r="I71" i="3"/>
  <c r="J71" i="3"/>
  <c r="I87" i="3"/>
  <c r="J87" i="3"/>
  <c r="I15" i="3"/>
  <c r="J15" i="3"/>
  <c r="J47" i="3"/>
  <c r="I47" i="3"/>
  <c r="I79" i="3"/>
  <c r="J79" i="3"/>
  <c r="I95" i="3"/>
  <c r="J95" i="3"/>
  <c r="I91" i="3"/>
  <c r="J91" i="3"/>
  <c r="I27" i="3"/>
  <c r="J27" i="3"/>
  <c r="I35" i="3"/>
  <c r="J35" i="3"/>
  <c r="J51" i="3"/>
  <c r="I51" i="3"/>
  <c r="J59" i="3"/>
  <c r="I59" i="3"/>
  <c r="J46" i="3"/>
  <c r="I46" i="3"/>
  <c r="J54" i="3"/>
  <c r="I54" i="3"/>
  <c r="J62" i="3"/>
  <c r="I62" i="3"/>
  <c r="J70" i="3"/>
  <c r="I70" i="3"/>
  <c r="J78" i="3"/>
  <c r="I78" i="3"/>
  <c r="J86" i="3"/>
  <c r="I86" i="3"/>
  <c r="J94" i="3"/>
  <c r="I94" i="3"/>
  <c r="I13" i="3"/>
  <c r="J13" i="3"/>
  <c r="J51" i="4"/>
  <c r="J88" i="4"/>
  <c r="I88" i="4"/>
  <c r="J99" i="4"/>
  <c r="J100" i="4"/>
  <c r="I100" i="4"/>
  <c r="I66" i="4"/>
  <c r="J66" i="4"/>
  <c r="I26" i="4"/>
  <c r="J26" i="4"/>
  <c r="I42" i="4"/>
  <c r="J42" i="4"/>
  <c r="I74" i="4"/>
  <c r="J74" i="4"/>
  <c r="J101" i="4"/>
  <c r="I101" i="4"/>
  <c r="I50" i="4"/>
  <c r="J50" i="4"/>
  <c r="J13" i="4"/>
  <c r="I13" i="4"/>
  <c r="J21" i="4"/>
  <c r="I21" i="4"/>
  <c r="J29" i="4"/>
  <c r="I29" i="4"/>
  <c r="J37" i="4"/>
  <c r="I37" i="4"/>
  <c r="J45" i="4"/>
  <c r="I45" i="4"/>
  <c r="J53" i="4"/>
  <c r="I53" i="4"/>
  <c r="J61" i="4"/>
  <c r="I61" i="4"/>
  <c r="J69" i="4"/>
  <c r="I69" i="4"/>
  <c r="J77" i="4"/>
  <c r="I77" i="4"/>
  <c r="I22" i="4"/>
  <c r="J22" i="4"/>
  <c r="I38" i="4"/>
  <c r="J38" i="4"/>
  <c r="I54" i="4"/>
  <c r="J54" i="4"/>
  <c r="I70" i="4"/>
  <c r="J70" i="4"/>
  <c r="I14" i="4"/>
  <c r="J14" i="4"/>
  <c r="I30" i="4"/>
  <c r="J30" i="4"/>
  <c r="I46" i="4"/>
  <c r="J46" i="4"/>
  <c r="I62" i="4"/>
  <c r="J62" i="4"/>
  <c r="I78" i="4"/>
  <c r="J78" i="4"/>
  <c r="I58" i="4"/>
  <c r="J58" i="4"/>
  <c r="I97" i="4"/>
  <c r="J97" i="4"/>
  <c r="J105" i="4"/>
  <c r="I105" i="4"/>
  <c r="I18" i="4"/>
  <c r="J18" i="4"/>
  <c r="I34" i="4"/>
  <c r="J34" i="4"/>
  <c r="J109" i="4"/>
  <c r="I109" i="4"/>
  <c r="J17" i="4"/>
  <c r="I17" i="4"/>
  <c r="J25" i="4"/>
  <c r="I25" i="4"/>
  <c r="J33" i="4"/>
  <c r="I33" i="4"/>
  <c r="J41" i="4"/>
  <c r="I41" i="4"/>
  <c r="J49" i="4"/>
  <c r="I49" i="4"/>
  <c r="J57" i="4"/>
  <c r="I57" i="4"/>
  <c r="J65" i="4"/>
  <c r="I65" i="4"/>
  <c r="J73" i="4"/>
  <c r="I73" i="4"/>
  <c r="I81" i="4"/>
  <c r="J81" i="4"/>
  <c r="I85" i="4"/>
  <c r="J85" i="4"/>
  <c r="I89" i="4"/>
  <c r="J89" i="4"/>
  <c r="I93" i="4"/>
  <c r="J93" i="4"/>
  <c r="J96" i="4"/>
  <c r="I96" i="4"/>
  <c r="I11" i="4"/>
  <c r="J14" i="5"/>
  <c r="I14" i="5"/>
  <c r="J78" i="5"/>
  <c r="I78" i="5"/>
  <c r="J18" i="5"/>
  <c r="I18" i="5"/>
  <c r="J82" i="5"/>
  <c r="I82" i="5"/>
  <c r="J62" i="5"/>
  <c r="I62" i="5"/>
  <c r="J66" i="5"/>
  <c r="I66" i="5"/>
  <c r="J65" i="5"/>
  <c r="J46" i="5"/>
  <c r="I46" i="5"/>
  <c r="J50" i="5"/>
  <c r="I50" i="5"/>
  <c r="J97" i="5"/>
  <c r="I97" i="5"/>
  <c r="J30" i="5"/>
  <c r="I30" i="5"/>
  <c r="J94" i="5"/>
  <c r="I94" i="5"/>
  <c r="J34" i="5"/>
  <c r="I34" i="5"/>
  <c r="J105" i="5"/>
  <c r="I105" i="5"/>
  <c r="I15" i="5"/>
  <c r="J15" i="5"/>
  <c r="J23" i="5"/>
  <c r="I23" i="5"/>
  <c r="J31" i="5"/>
  <c r="I31" i="5"/>
  <c r="J39" i="5"/>
  <c r="I39" i="5"/>
  <c r="J47" i="5"/>
  <c r="I47" i="5"/>
  <c r="J55" i="5"/>
  <c r="I55" i="5"/>
  <c r="I63" i="5"/>
  <c r="J63" i="5"/>
  <c r="J71" i="5"/>
  <c r="I71" i="5"/>
  <c r="I106" i="5"/>
  <c r="J106" i="5"/>
  <c r="I75" i="5"/>
  <c r="J75" i="5"/>
  <c r="I87" i="5"/>
  <c r="J87" i="5"/>
  <c r="I19" i="5"/>
  <c r="J19" i="5"/>
  <c r="I27" i="5"/>
  <c r="J27" i="5"/>
  <c r="I35" i="5"/>
  <c r="J35" i="5"/>
  <c r="I43" i="5"/>
  <c r="J43" i="5"/>
  <c r="I51" i="5"/>
  <c r="J51" i="5"/>
  <c r="I59" i="5"/>
  <c r="J59" i="5"/>
  <c r="I67" i="5"/>
  <c r="J67" i="5"/>
  <c r="I83" i="5"/>
  <c r="J83" i="5"/>
  <c r="I91" i="5"/>
  <c r="J91" i="5"/>
  <c r="J95" i="5"/>
  <c r="I95" i="5"/>
  <c r="I79" i="5"/>
  <c r="J79" i="5"/>
  <c r="J98" i="5"/>
  <c r="I98" i="5"/>
  <c r="J102" i="5"/>
  <c r="I102" i="5"/>
  <c r="H13" i="6"/>
  <c r="H21" i="6"/>
  <c r="H22" i="6"/>
  <c r="G13" i="6"/>
  <c r="G16" i="6"/>
  <c r="G28" i="6"/>
  <c r="G32" i="6"/>
  <c r="G36" i="6"/>
  <c r="G40" i="6"/>
  <c r="G44" i="6"/>
  <c r="G48" i="6"/>
  <c r="G52" i="6"/>
  <c r="G56" i="6"/>
  <c r="G60" i="6"/>
  <c r="G64" i="6"/>
  <c r="G68" i="6"/>
  <c r="G72" i="6"/>
  <c r="G73" i="6"/>
  <c r="G76" i="6"/>
  <c r="G77" i="6"/>
  <c r="G80" i="6"/>
  <c r="G81" i="6"/>
  <c r="G84" i="6"/>
  <c r="G85" i="6"/>
  <c r="G88" i="6"/>
  <c r="G89" i="6"/>
  <c r="G92" i="6"/>
  <c r="G93" i="6"/>
  <c r="G96" i="6"/>
  <c r="G97" i="6"/>
  <c r="G100" i="6"/>
  <c r="G101" i="6"/>
  <c r="G104" i="6"/>
  <c r="G105" i="6"/>
  <c r="G108" i="6"/>
  <c r="G109" i="6"/>
  <c r="F12" i="6"/>
  <c r="H12" i="6" s="1"/>
  <c r="F13" i="6"/>
  <c r="F14" i="6"/>
  <c r="H14" i="6" s="1"/>
  <c r="F15" i="6"/>
  <c r="H15" i="6" s="1"/>
  <c r="F16" i="6"/>
  <c r="H16" i="6" s="1"/>
  <c r="F17" i="6"/>
  <c r="H17" i="6" s="1"/>
  <c r="F18" i="6"/>
  <c r="G18" i="6" s="1"/>
  <c r="F19" i="6"/>
  <c r="G19" i="6" s="1"/>
  <c r="F20" i="6"/>
  <c r="H20" i="6" s="1"/>
  <c r="F21" i="6"/>
  <c r="G21" i="6" s="1"/>
  <c r="F22" i="6"/>
  <c r="G22" i="6" s="1"/>
  <c r="F23" i="6"/>
  <c r="H23" i="6" s="1"/>
  <c r="F24" i="6"/>
  <c r="G24" i="6" s="1"/>
  <c r="F25" i="6"/>
  <c r="G25" i="6" s="1"/>
  <c r="F26" i="6"/>
  <c r="G26" i="6" s="1"/>
  <c r="F27" i="6"/>
  <c r="G27" i="6" s="1"/>
  <c r="F28" i="6"/>
  <c r="H28" i="6" s="1"/>
  <c r="F29" i="6"/>
  <c r="G29" i="6" s="1"/>
  <c r="F30" i="6"/>
  <c r="G30" i="6" s="1"/>
  <c r="F31" i="6"/>
  <c r="G31" i="6" s="1"/>
  <c r="F32" i="6"/>
  <c r="H32" i="6" s="1"/>
  <c r="F33" i="6"/>
  <c r="G33" i="6" s="1"/>
  <c r="F34" i="6"/>
  <c r="G34" i="6" s="1"/>
  <c r="F35" i="6"/>
  <c r="G35" i="6" s="1"/>
  <c r="F36" i="6"/>
  <c r="H36" i="6" s="1"/>
  <c r="F37" i="6"/>
  <c r="G37" i="6" s="1"/>
  <c r="F38" i="6"/>
  <c r="G38" i="6" s="1"/>
  <c r="F39" i="6"/>
  <c r="H39" i="6" s="1"/>
  <c r="F40" i="6"/>
  <c r="H40" i="6" s="1"/>
  <c r="F41" i="6"/>
  <c r="G41" i="6" s="1"/>
  <c r="F42" i="6"/>
  <c r="G42" i="6" s="1"/>
  <c r="F43" i="6"/>
  <c r="G43" i="6" s="1"/>
  <c r="F44" i="6"/>
  <c r="H44" i="6" s="1"/>
  <c r="F45" i="6"/>
  <c r="G45" i="6" s="1"/>
  <c r="F46" i="6"/>
  <c r="H46" i="6" s="1"/>
  <c r="F47" i="6"/>
  <c r="G47" i="6" s="1"/>
  <c r="F48" i="6"/>
  <c r="H48" i="6" s="1"/>
  <c r="F49" i="6"/>
  <c r="G49" i="6" s="1"/>
  <c r="F50" i="6"/>
  <c r="G50" i="6" s="1"/>
  <c r="F51" i="6"/>
  <c r="H51" i="6" s="1"/>
  <c r="F52" i="6"/>
  <c r="H52" i="6" s="1"/>
  <c r="F53" i="6"/>
  <c r="G53" i="6" s="1"/>
  <c r="F54" i="6"/>
  <c r="G54" i="6" s="1"/>
  <c r="F55" i="6"/>
  <c r="G55" i="6" s="1"/>
  <c r="F56" i="6"/>
  <c r="H56" i="6" s="1"/>
  <c r="F57" i="6"/>
  <c r="G57" i="6" s="1"/>
  <c r="F58" i="6"/>
  <c r="G58" i="6" s="1"/>
  <c r="F59" i="6"/>
  <c r="H59" i="6" s="1"/>
  <c r="F60" i="6"/>
  <c r="H60" i="6" s="1"/>
  <c r="F61" i="6"/>
  <c r="G61" i="6" s="1"/>
  <c r="F62" i="6"/>
  <c r="H62" i="6" s="1"/>
  <c r="F63" i="6"/>
  <c r="G63" i="6" s="1"/>
  <c r="F64" i="6"/>
  <c r="H64" i="6" s="1"/>
  <c r="F65" i="6"/>
  <c r="G65" i="6" s="1"/>
  <c r="F66" i="6"/>
  <c r="G66" i="6" s="1"/>
  <c r="F67" i="6"/>
  <c r="G67" i="6" s="1"/>
  <c r="F68" i="6"/>
  <c r="H68" i="6" s="1"/>
  <c r="F69" i="6"/>
  <c r="G69" i="6" s="1"/>
  <c r="F70" i="6"/>
  <c r="H70" i="6" s="1"/>
  <c r="F71" i="6"/>
  <c r="G71" i="6" s="1"/>
  <c r="F72" i="6"/>
  <c r="H72" i="6" s="1"/>
  <c r="F73" i="6"/>
  <c r="H73" i="6" s="1"/>
  <c r="F74" i="6"/>
  <c r="G74" i="6" s="1"/>
  <c r="F75" i="6"/>
  <c r="H75" i="6" s="1"/>
  <c r="F76" i="6"/>
  <c r="H76" i="6" s="1"/>
  <c r="F77" i="6"/>
  <c r="H77" i="6" s="1"/>
  <c r="F78" i="6"/>
  <c r="G78" i="6" s="1"/>
  <c r="F79" i="6"/>
  <c r="G79" i="6" s="1"/>
  <c r="F80" i="6"/>
  <c r="H80" i="6" s="1"/>
  <c r="F81" i="6"/>
  <c r="H81" i="6" s="1"/>
  <c r="F82" i="6"/>
  <c r="G82" i="6" s="1"/>
  <c r="F83" i="6"/>
  <c r="H83" i="6" s="1"/>
  <c r="F84" i="6"/>
  <c r="H84" i="6" s="1"/>
  <c r="F85" i="6"/>
  <c r="H85" i="6" s="1"/>
  <c r="F86" i="6"/>
  <c r="G86" i="6" s="1"/>
  <c r="F87" i="6"/>
  <c r="G87" i="6" s="1"/>
  <c r="F88" i="6"/>
  <c r="H88" i="6" s="1"/>
  <c r="F89" i="6"/>
  <c r="H89" i="6" s="1"/>
  <c r="F90" i="6"/>
  <c r="G90" i="6" s="1"/>
  <c r="F91" i="6"/>
  <c r="H91" i="6" s="1"/>
  <c r="F92" i="6"/>
  <c r="H92" i="6" s="1"/>
  <c r="F93" i="6"/>
  <c r="H93" i="6" s="1"/>
  <c r="F94" i="6"/>
  <c r="G94" i="6" s="1"/>
  <c r="F95" i="6"/>
  <c r="G95" i="6" s="1"/>
  <c r="F96" i="6"/>
  <c r="H96" i="6" s="1"/>
  <c r="F97" i="6"/>
  <c r="H97" i="6" s="1"/>
  <c r="F98" i="6"/>
  <c r="G98" i="6" s="1"/>
  <c r="F99" i="6"/>
  <c r="H99" i="6" s="1"/>
  <c r="F100" i="6"/>
  <c r="H100" i="6" s="1"/>
  <c r="F101" i="6"/>
  <c r="H101" i="6" s="1"/>
  <c r="F102" i="6"/>
  <c r="G102" i="6" s="1"/>
  <c r="F103" i="6"/>
  <c r="G103" i="6" s="1"/>
  <c r="F104" i="6"/>
  <c r="H104" i="6" s="1"/>
  <c r="F105" i="6"/>
  <c r="H105" i="6" s="1"/>
  <c r="F106" i="6"/>
  <c r="G106" i="6" s="1"/>
  <c r="F107" i="6"/>
  <c r="H107" i="6" s="1"/>
  <c r="F108" i="6"/>
  <c r="H108" i="6" s="1"/>
  <c r="F109" i="6"/>
  <c r="H109" i="6" s="1"/>
  <c r="F11" i="6"/>
  <c r="G11" i="6" s="1"/>
  <c r="H103" i="6" l="1"/>
  <c r="H95" i="6"/>
  <c r="H87" i="6"/>
  <c r="H79" i="6"/>
  <c r="H71" i="6"/>
  <c r="H63" i="6"/>
  <c r="H55" i="6"/>
  <c r="H47" i="6"/>
  <c r="H43" i="6"/>
  <c r="H35" i="6"/>
  <c r="H31" i="6"/>
  <c r="H27" i="6"/>
  <c r="G59" i="6"/>
  <c r="G51" i="6"/>
  <c r="G39" i="6"/>
  <c r="H106" i="6"/>
  <c r="H98" i="6"/>
  <c r="H86" i="6"/>
  <c r="H78" i="6"/>
  <c r="H74" i="6"/>
  <c r="H66" i="6"/>
  <c r="H58" i="6"/>
  <c r="H54" i="6"/>
  <c r="H50" i="6"/>
  <c r="H42" i="6"/>
  <c r="H38" i="6"/>
  <c r="H34" i="6"/>
  <c r="H30" i="6"/>
  <c r="H26" i="6"/>
  <c r="G107" i="6"/>
  <c r="G99" i="6"/>
  <c r="G91" i="6"/>
  <c r="G83" i="6"/>
  <c r="G75" i="6"/>
  <c r="G70" i="6"/>
  <c r="G62" i="6"/>
  <c r="G46" i="6"/>
  <c r="H69" i="6"/>
  <c r="H65" i="6"/>
  <c r="H61" i="6"/>
  <c r="H57" i="6"/>
  <c r="H53" i="6"/>
  <c r="H49" i="6"/>
  <c r="H45" i="6"/>
  <c r="H41" i="6"/>
  <c r="H37" i="6"/>
  <c r="H33" i="6"/>
  <c r="H29" i="6"/>
  <c r="H25" i="6"/>
  <c r="H19" i="6"/>
  <c r="G23" i="6"/>
  <c r="H67" i="6"/>
  <c r="H102" i="6"/>
  <c r="H94" i="6"/>
  <c r="H90" i="6"/>
  <c r="H82" i="6"/>
  <c r="G17" i="6"/>
  <c r="H11" i="6"/>
  <c r="H18" i="6"/>
  <c r="H24" i="6"/>
  <c r="G15" i="6"/>
  <c r="G14" i="6"/>
  <c r="G12" i="6"/>
  <c r="G20" i="6"/>
  <c r="I11" i="6" l="1"/>
  <c r="J11" i="6"/>
  <c r="I13" i="6"/>
  <c r="J13" i="6"/>
  <c r="J15" i="6"/>
  <c r="I15" i="6"/>
  <c r="I17" i="6"/>
  <c r="J17" i="6"/>
  <c r="I19" i="6"/>
  <c r="J19" i="6"/>
  <c r="I21" i="6"/>
  <c r="J21" i="6"/>
  <c r="J23" i="6"/>
  <c r="I23" i="6"/>
  <c r="I25" i="6"/>
  <c r="J25" i="6"/>
  <c r="I27" i="6"/>
  <c r="J27" i="6"/>
  <c r="I29" i="6"/>
  <c r="J29" i="6"/>
  <c r="J31" i="6"/>
  <c r="I31" i="6"/>
  <c r="I33" i="6"/>
  <c r="J33" i="6"/>
  <c r="I35" i="6"/>
  <c r="J35" i="6"/>
  <c r="I37" i="6"/>
  <c r="J37" i="6"/>
  <c r="J39" i="6"/>
  <c r="I39" i="6"/>
  <c r="I41" i="6"/>
  <c r="J41" i="6"/>
  <c r="I43" i="6"/>
  <c r="J43" i="6"/>
  <c r="I45" i="6"/>
  <c r="J45" i="6"/>
  <c r="J47" i="6"/>
  <c r="I47" i="6"/>
  <c r="I49" i="6"/>
  <c r="J49" i="6"/>
  <c r="I51" i="6"/>
  <c r="J51" i="6"/>
  <c r="I53" i="6"/>
  <c r="J53" i="6"/>
  <c r="J55" i="6"/>
  <c r="I55" i="6"/>
  <c r="I57" i="6"/>
  <c r="J57" i="6"/>
  <c r="I59" i="6"/>
  <c r="J59" i="6"/>
  <c r="I61" i="6"/>
  <c r="J61" i="6"/>
  <c r="J63" i="6"/>
  <c r="I63" i="6"/>
  <c r="I65" i="6"/>
  <c r="J65" i="6"/>
  <c r="I67" i="6"/>
  <c r="J67" i="6"/>
  <c r="I69" i="6"/>
  <c r="J69" i="6"/>
  <c r="J71" i="6"/>
  <c r="I71" i="6"/>
  <c r="I73" i="6"/>
  <c r="J73" i="6"/>
  <c r="I75" i="6"/>
  <c r="J75" i="6"/>
  <c r="I77" i="6"/>
  <c r="J77" i="6"/>
  <c r="J79" i="6"/>
  <c r="I79" i="6"/>
  <c r="I81" i="6"/>
  <c r="J81" i="6"/>
  <c r="I83" i="6"/>
  <c r="J83" i="6"/>
  <c r="I85" i="6"/>
  <c r="J85" i="6"/>
  <c r="J87" i="6"/>
  <c r="I87" i="6"/>
  <c r="I89" i="6"/>
  <c r="J89" i="6"/>
  <c r="I91" i="6"/>
  <c r="J91" i="6"/>
  <c r="I93" i="6"/>
  <c r="J93" i="6"/>
  <c r="J95" i="6"/>
  <c r="I95" i="6"/>
  <c r="I97" i="6"/>
  <c r="J97" i="6"/>
  <c r="I99" i="6"/>
  <c r="J99" i="6"/>
  <c r="I101" i="6"/>
  <c r="J101" i="6"/>
  <c r="J103" i="6"/>
  <c r="I103" i="6"/>
  <c r="I105" i="6"/>
  <c r="J105" i="6"/>
  <c r="I107" i="6"/>
  <c r="J107" i="6"/>
  <c r="I109" i="6"/>
  <c r="J109" i="6"/>
  <c r="J12" i="6"/>
  <c r="I12" i="6"/>
  <c r="I14" i="6"/>
  <c r="J14" i="6"/>
  <c r="J16" i="6"/>
  <c r="I16" i="6"/>
  <c r="I18" i="6"/>
  <c r="J18" i="6"/>
  <c r="J20" i="6"/>
  <c r="I20" i="6"/>
  <c r="I22" i="6"/>
  <c r="J22" i="6"/>
  <c r="J24" i="6"/>
  <c r="I24" i="6"/>
  <c r="I26" i="6"/>
  <c r="J26" i="6"/>
  <c r="J28" i="6"/>
  <c r="I28" i="6"/>
  <c r="I30" i="6"/>
  <c r="J30" i="6"/>
  <c r="J32" i="6"/>
  <c r="I32" i="6"/>
  <c r="I34" i="6"/>
  <c r="J34" i="6"/>
  <c r="J36" i="6"/>
  <c r="I36" i="6"/>
  <c r="I38" i="6"/>
  <c r="J38" i="6"/>
  <c r="J40" i="6"/>
  <c r="I40" i="6"/>
  <c r="I42" i="6"/>
  <c r="J42" i="6"/>
  <c r="J44" i="6"/>
  <c r="I44" i="6"/>
  <c r="I46" i="6"/>
  <c r="J46" i="6"/>
  <c r="J48" i="6"/>
  <c r="I48" i="6"/>
  <c r="I50" i="6"/>
  <c r="J50" i="6"/>
  <c r="J52" i="6"/>
  <c r="I52" i="6"/>
  <c r="J54" i="6"/>
  <c r="I54" i="6"/>
  <c r="J56" i="6"/>
  <c r="I56" i="6"/>
  <c r="I58" i="6"/>
  <c r="J58" i="6"/>
  <c r="J60" i="6"/>
  <c r="I60" i="6"/>
  <c r="J62" i="6"/>
  <c r="I62" i="6"/>
  <c r="J64" i="6"/>
  <c r="I64" i="6"/>
  <c r="J66" i="6"/>
  <c r="I66" i="6"/>
  <c r="J68" i="6"/>
  <c r="I68" i="6"/>
  <c r="J70" i="6"/>
  <c r="I70" i="6"/>
  <c r="J72" i="6"/>
  <c r="I72" i="6"/>
  <c r="I74" i="6"/>
  <c r="J74" i="6"/>
  <c r="J76" i="6"/>
  <c r="I76" i="6"/>
  <c r="J78" i="6"/>
  <c r="I78" i="6"/>
  <c r="J80" i="6"/>
  <c r="I80" i="6"/>
  <c r="J82" i="6"/>
  <c r="I82" i="6"/>
  <c r="J84" i="6"/>
  <c r="I84" i="6"/>
  <c r="J86" i="6"/>
  <c r="I86" i="6"/>
  <c r="J88" i="6"/>
  <c r="I88" i="6"/>
  <c r="I90" i="6"/>
  <c r="J90" i="6"/>
  <c r="J92" i="6"/>
  <c r="I92" i="6"/>
  <c r="J94" i="6"/>
  <c r="I94" i="6"/>
  <c r="J96" i="6"/>
  <c r="I96" i="6"/>
  <c r="J98" i="6"/>
  <c r="I98" i="6"/>
  <c r="J100" i="6"/>
  <c r="I100" i="6"/>
  <c r="J102" i="6"/>
  <c r="I102" i="6"/>
  <c r="J104" i="6"/>
  <c r="I104" i="6"/>
  <c r="I106" i="6"/>
  <c r="J106" i="6"/>
  <c r="J108" i="6"/>
  <c r="I108" i="6"/>
  <c r="J11" i="5"/>
  <c r="I11" i="5"/>
  <c r="K11" i="6" l="1"/>
  <c r="K14" i="6"/>
  <c r="K18" i="6"/>
  <c r="K22" i="6"/>
  <c r="K26" i="6"/>
  <c r="K29" i="6"/>
  <c r="K15" i="6"/>
  <c r="K19" i="6"/>
  <c r="K23" i="6"/>
  <c r="K27" i="6"/>
  <c r="K17" i="6"/>
  <c r="K25" i="6"/>
  <c r="K12" i="6"/>
  <c r="K16" i="6"/>
  <c r="K20" i="6"/>
  <c r="K24" i="6"/>
  <c r="K28" i="6"/>
  <c r="K13" i="6"/>
  <c r="K21" i="6"/>
  <c r="K12" i="5" l="1"/>
  <c r="K16" i="5"/>
  <c r="K20" i="5"/>
  <c r="K24" i="5"/>
  <c r="K28" i="5"/>
  <c r="K32" i="5"/>
  <c r="K36" i="5"/>
  <c r="K40" i="5"/>
  <c r="K44" i="5"/>
  <c r="K48" i="5"/>
  <c r="K52" i="5"/>
  <c r="K56" i="5"/>
  <c r="K60" i="5"/>
  <c r="K64" i="5"/>
  <c r="K68" i="5"/>
  <c r="K72" i="5"/>
  <c r="K76" i="5"/>
  <c r="K80" i="5"/>
  <c r="K84" i="5"/>
  <c r="K88" i="5"/>
  <c r="K92" i="5"/>
  <c r="K96" i="5"/>
  <c r="K100" i="5"/>
  <c r="K104" i="5"/>
  <c r="K108" i="5"/>
  <c r="K14" i="5"/>
  <c r="K22" i="5"/>
  <c r="K30" i="5"/>
  <c r="K38" i="5"/>
  <c r="K46" i="5"/>
  <c r="K54" i="5"/>
  <c r="K62" i="5"/>
  <c r="K70" i="5"/>
  <c r="K78" i="5"/>
  <c r="K86" i="5"/>
  <c r="K94" i="5"/>
  <c r="K102" i="5"/>
  <c r="K19" i="5"/>
  <c r="K27" i="5"/>
  <c r="K35" i="5"/>
  <c r="K43" i="5"/>
  <c r="K51" i="5"/>
  <c r="K59" i="5"/>
  <c r="K67" i="5"/>
  <c r="K75" i="5"/>
  <c r="K83" i="5"/>
  <c r="K91" i="5"/>
  <c r="K13" i="5"/>
  <c r="K17" i="5"/>
  <c r="K21" i="5"/>
  <c r="K25" i="5"/>
  <c r="K29" i="5"/>
  <c r="K33" i="5"/>
  <c r="K37" i="5"/>
  <c r="K41" i="5"/>
  <c r="K45" i="5"/>
  <c r="K49" i="5"/>
  <c r="K53" i="5"/>
  <c r="K57" i="5"/>
  <c r="K61" i="5"/>
  <c r="K65" i="5"/>
  <c r="K69" i="5"/>
  <c r="K73" i="5"/>
  <c r="K77" i="5"/>
  <c r="K81" i="5"/>
  <c r="K85" i="5"/>
  <c r="K89" i="5"/>
  <c r="K93" i="5"/>
  <c r="K97" i="5"/>
  <c r="K101" i="5"/>
  <c r="K105" i="5"/>
  <c r="K109" i="5"/>
  <c r="K11" i="5"/>
  <c r="K18" i="5"/>
  <c r="K26" i="5"/>
  <c r="K34" i="5"/>
  <c r="K42" i="5"/>
  <c r="K50" i="5"/>
  <c r="K58" i="5"/>
  <c r="K66" i="5"/>
  <c r="K74" i="5"/>
  <c r="K82" i="5"/>
  <c r="K90" i="5"/>
  <c r="K98" i="5"/>
  <c r="K106" i="5"/>
  <c r="K15" i="5"/>
  <c r="K23" i="5"/>
  <c r="K31" i="5"/>
  <c r="K39" i="5"/>
  <c r="K47" i="5"/>
  <c r="K55" i="5"/>
  <c r="K63" i="5"/>
  <c r="K71" i="5"/>
  <c r="K79" i="5"/>
  <c r="K87" i="5"/>
  <c r="K95" i="5"/>
  <c r="K99" i="5"/>
  <c r="K103" i="5"/>
  <c r="K107" i="5"/>
</calcChain>
</file>

<file path=xl/sharedStrings.xml><?xml version="1.0" encoding="utf-8"?>
<sst xmlns="http://schemas.openxmlformats.org/spreadsheetml/2006/main" count="840" uniqueCount="126">
  <si>
    <t>Škola:</t>
  </si>
  <si>
    <t>Mjesto:</t>
  </si>
  <si>
    <t>Oznaka natjecatelja</t>
  </si>
  <si>
    <t>Prezime</t>
  </si>
  <si>
    <t>Ime</t>
  </si>
  <si>
    <t xml:space="preserve">Matematičko natjecanje "Klokan bez granica" </t>
  </si>
  <si>
    <t>LEPTIRIĆI</t>
  </si>
  <si>
    <t>ECOLIER</t>
  </si>
  <si>
    <t>BENJAMIN</t>
  </si>
  <si>
    <t>CADET</t>
  </si>
  <si>
    <t>JUNIOR</t>
  </si>
  <si>
    <t>STUDENT</t>
  </si>
  <si>
    <t>Oznaka škole:</t>
  </si>
  <si>
    <t>PČELICE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</si>
  <si>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</si>
  <si>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</si>
  <si>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</si>
  <si>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</si>
  <si>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</si>
  <si>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</si>
  <si>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</si>
  <si>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</si>
  <si>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</si>
  <si>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</si>
  <si>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</si>
  <si>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</si>
  <si>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</si>
  <si>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</si>
  <si>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</si>
  <si>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</si>
  <si>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</si>
  <si>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</si>
  <si>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</si>
  <si>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</si>
  <si>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</si>
  <si>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</si>
  <si>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</si>
  <si>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</si>
  <si>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</si>
  <si>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</si>
  <si>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</si>
  <si>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</si>
  <si>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</si>
  <si>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</si>
  <si>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</si>
  <si>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</si>
  <si>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</si>
  <si>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</si>
  <si>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</si>
  <si>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</si>
  <si>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</si>
  <si>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</si>
  <si>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</si>
  <si>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</si>
  <si>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</si>
  <si>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</si>
  <si>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</si>
  <si>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</si>
  <si>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</si>
  <si>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</si>
  <si>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</si>
  <si>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</si>
  <si>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</si>
  <si>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</si>
  <si>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</si>
  <si>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</si>
  <si>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</si>
  <si>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</si>
  <si>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</si>
  <si>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</si>
  <si>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</si>
  <si>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</si>
  <si>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</si>
  <si>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</si>
  <si>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</si>
  <si>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</si>
  <si>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</si>
  <si>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</si>
  <si>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</si>
  <si>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</si>
  <si>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</si>
  <si>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</si>
  <si>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</si>
  <si>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</si>
  <si>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</si>
  <si>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</si>
  <si>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</si>
  <si>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</si>
  <si>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</si>
  <si>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</si>
  <si>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</si>
  <si>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</si>
  <si>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</si>
  <si>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</si>
  <si>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</si>
  <si>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</si>
  <si>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</si>
  <si>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</si>
  <si>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</si>
  <si>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</si>
  <si>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</si>
  <si>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</si>
  <si>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</si>
  <si>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</si>
  <si>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</si>
  <si>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</si>
  <si>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</si>
  <si>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</si>
  <si>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</si>
  <si>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</si>
  <si>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</si>
  <si>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</si>
  <si>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</si>
  <si>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Škola</t>
  </si>
  <si>
    <t>Mjesto</t>
  </si>
  <si>
    <t>Bodovi</t>
  </si>
  <si>
    <t>Kategorija</t>
  </si>
  <si>
    <t>Nagrada</t>
  </si>
  <si>
    <t>Sati</t>
  </si>
  <si>
    <t>Kategorija:</t>
  </si>
  <si>
    <t>Oznaka škole</t>
  </si>
  <si>
    <t>Vrsta Škole</t>
  </si>
  <si>
    <t>2016. godina</t>
  </si>
  <si>
    <t>Popunjava povjerenik
POPUNITI VELIKIM TISKANIM SLOVIMA!</t>
  </si>
  <si>
    <t>Postotak</t>
  </si>
  <si>
    <t>Rbr/Kat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</si>
</sst>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0" borderId="0" xfId="0" applyNumberFormat="1"/>
    <xf numFmtId="0" fontId="0" fillId="0" borderId="0" xfId="0" applyAlignment="1" applyProtection="1"/>
    <xf numFmtId="0" fontId="0" fillId="0" borderId="0" xfId="0" applyProtection="1"/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1" fillId="0" borderId="12" xfId="0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0" fontId="0" fillId="0" borderId="2" xfId="0" applyBorder="1"/>
    <xf numFmtId="0" fontId="0" fillId="0" borderId="13" xfId="0" applyBorder="1"/>
    <xf numFmtId="0" fontId="0" fillId="0" borderId="10" xfId="0" applyBorder="1"/>
    <xf numFmtId="0" fontId="0" fillId="0" borderId="11" xfId="0" applyBorder="1"/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/>
    </xf>
    <xf numFmtId="1" fontId="0" fillId="0" borderId="3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10" fontId="0" fillId="0" borderId="3" xfId="0" applyNumberFormat="1" applyBorder="1" applyAlignment="1" applyProtection="1">
      <alignment horizontal="center" vertical="center"/>
    </xf>
    <xf numFmtId="1" fontId="0" fillId="0" borderId="7" xfId="0" applyNumberFormat="1" applyBorder="1" applyAlignment="1" applyProtection="1">
      <alignment horizontal="center"/>
    </xf>
    <xf numFmtId="1" fontId="0" fillId="0" borderId="2" xfId="0" applyNumberFormat="1" applyBorder="1" applyAlignment="1" applyProtection="1">
      <alignment horizontal="center"/>
    </xf>
    <xf numFmtId="1" fontId="3" fillId="0" borderId="2" xfId="0" applyNumberFormat="1" applyFont="1" applyBorder="1" applyAlignment="1" applyProtection="1">
      <alignment horizontal="center"/>
    </xf>
    <xf numFmtId="1" fontId="0" fillId="0" borderId="5" xfId="0" applyNumberFormat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right"/>
    </xf>
    <xf numFmtId="2" fontId="0" fillId="0" borderId="0" xfId="0" applyNumberFormat="1" applyAlignment="1">
      <alignment horizontal="right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49" fontId="4" fillId="0" borderId="21" xfId="0" applyNumberFormat="1" applyFont="1" applyBorder="1" applyAlignment="1" applyProtection="1">
      <alignment horizontal="center" vertical="center" wrapText="1"/>
    </xf>
    <xf numFmtId="49" fontId="4" fillId="0" borderId="22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dovi-id&#353;ko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pis&#352;ko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čelice"/>
      <sheetName val="Leptirići"/>
      <sheetName val="Ecolier"/>
      <sheetName val="Benjamin"/>
      <sheetName val="Cadet"/>
      <sheetName val="Junior"/>
      <sheetName val="Student"/>
    </sheetNames>
    <sheetDataSet>
      <sheetData sheetId="0"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</sheetData>
      <sheetData sheetId="1"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</sheetData>
      <sheetData sheetId="2"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</sheetData>
      <sheetData sheetId="3"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</sheetData>
      <sheetData sheetId="4"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</sheetData>
      <sheetData sheetId="5"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</sheetData>
      <sheetData sheetId="6"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2">
          <cell r="A2">
            <v>1</v>
          </cell>
          <cell r="B2" t="str">
            <v>OSNOVNA ŠKOLA ANTUNOVAC</v>
          </cell>
          <cell r="C2" t="str">
            <v>ANTUNOVAC</v>
          </cell>
          <cell r="D2">
            <v>870</v>
          </cell>
        </row>
        <row r="3">
          <cell r="A3">
            <v>6</v>
          </cell>
          <cell r="B3" t="str">
            <v>OSNOVNA ŠKOLA BANOVA JARUGA</v>
          </cell>
          <cell r="C3" t="str">
            <v>BANOVA JARUGA</v>
          </cell>
          <cell r="D3">
            <v>720</v>
          </cell>
        </row>
        <row r="4">
          <cell r="A4">
            <v>8</v>
          </cell>
          <cell r="B4" t="str">
            <v>OSNOVNA ŠKOLA BARILOVIĆ</v>
          </cell>
          <cell r="C4" t="str">
            <v>BARILOVIĆ</v>
          </cell>
          <cell r="D4">
            <v>280</v>
          </cell>
        </row>
        <row r="5">
          <cell r="A5">
            <v>11</v>
          </cell>
          <cell r="B5" t="str">
            <v>OSNOVNA ŠKOLA BEDEKOVČINA</v>
          </cell>
          <cell r="C5" t="str">
            <v>BEDEKOVČINA</v>
          </cell>
          <cell r="D5">
            <v>1350</v>
          </cell>
        </row>
        <row r="6">
          <cell r="A6">
            <v>13</v>
          </cell>
          <cell r="B6" t="str">
            <v>OSNOVNA ŠKOLA FRANJE SERTA</v>
          </cell>
          <cell r="C6" t="str">
            <v>BEDNJA</v>
          </cell>
          <cell r="D6">
            <v>645</v>
          </cell>
        </row>
        <row r="7">
          <cell r="A7">
            <v>14</v>
          </cell>
          <cell r="B7" t="str">
            <v xml:space="preserve">OSNOVNA ŠKOLA BELEC  </v>
          </cell>
          <cell r="C7" t="str">
            <v>BELEC</v>
          </cell>
          <cell r="D7">
            <v>570</v>
          </cell>
        </row>
        <row r="8">
          <cell r="A8">
            <v>17</v>
          </cell>
          <cell r="B8" t="str">
            <v>OSNOVNA ŠKOLA BELICA</v>
          </cell>
          <cell r="C8" t="str">
            <v>BELICA</v>
          </cell>
          <cell r="D8">
            <v>1050</v>
          </cell>
        </row>
        <row r="9">
          <cell r="A9">
            <v>18</v>
          </cell>
          <cell r="B9" t="str">
            <v>OSNOVNA ŠKOLA IVANA KUKULJEVIĆA</v>
          </cell>
          <cell r="C9" t="str">
            <v>BELIŠĆE</v>
          </cell>
          <cell r="D9">
            <v>1246</v>
          </cell>
        </row>
        <row r="10">
          <cell r="A10">
            <v>22</v>
          </cell>
          <cell r="B10" t="str">
            <v>OSNOVNA ŠKOLA STJEPANA RADIĆA</v>
          </cell>
          <cell r="C10" t="str">
            <v>BIBINJE</v>
          </cell>
          <cell r="D10">
            <v>630</v>
          </cell>
        </row>
        <row r="11">
          <cell r="A11">
            <v>24</v>
          </cell>
          <cell r="B11" t="str">
            <v>OSNOVNA ŠKOLA BILJE</v>
          </cell>
          <cell r="C11" t="str">
            <v>BILJE</v>
          </cell>
          <cell r="D11">
            <v>780</v>
          </cell>
        </row>
        <row r="12">
          <cell r="A12">
            <v>25</v>
          </cell>
          <cell r="B12" t="str">
            <v>OSNOVNA ŠKOLA BIOGRAD</v>
          </cell>
          <cell r="C12" t="str">
            <v>BIOGRAD NA MORU</v>
          </cell>
          <cell r="D12">
            <v>1260</v>
          </cell>
        </row>
        <row r="13">
          <cell r="A13">
            <v>27</v>
          </cell>
          <cell r="B13" t="str">
            <v>OSNOVNA ŠKOLA BRATOLJUBA KLAIĆA</v>
          </cell>
          <cell r="C13" t="str">
            <v>BIZOVAC</v>
          </cell>
          <cell r="D13">
            <v>728</v>
          </cell>
        </row>
        <row r="14">
          <cell r="A14">
            <v>29</v>
          </cell>
          <cell r="B14" t="str">
            <v>II. OSNOVNA ŠKOLA BJELOVAR</v>
          </cell>
          <cell r="C14" t="str">
            <v>BJELOVAR</v>
          </cell>
          <cell r="D14">
            <v>2010</v>
          </cell>
        </row>
        <row r="15">
          <cell r="A15">
            <v>33</v>
          </cell>
          <cell r="B15" t="str">
            <v>OSNOVNA ŠKOLA BLATO</v>
          </cell>
          <cell r="C15" t="str">
            <v>BLATO</v>
          </cell>
          <cell r="D15">
            <v>450</v>
          </cell>
        </row>
        <row r="16">
          <cell r="A16">
            <v>39</v>
          </cell>
          <cell r="B16" t="str">
            <v>OSNOVNA ŠKOLA MILANA LANGA</v>
          </cell>
          <cell r="C16" t="str">
            <v>BREGANA</v>
          </cell>
          <cell r="D16">
            <v>0</v>
          </cell>
        </row>
        <row r="17">
          <cell r="A17">
            <v>40</v>
          </cell>
          <cell r="B17" t="str">
            <v>OSNOVNA ŠKOLA DR. FRANJE TUĐMANA</v>
          </cell>
          <cell r="C17" t="str">
            <v>BRELA</v>
          </cell>
          <cell r="D17">
            <v>375</v>
          </cell>
        </row>
        <row r="18">
          <cell r="A18">
            <v>41</v>
          </cell>
          <cell r="B18" t="str">
            <v>OSNOVNA ŠKOLA DRAGUTINA LERMANA</v>
          </cell>
          <cell r="C18" t="str">
            <v>BRESTOVAC</v>
          </cell>
          <cell r="D18">
            <v>360</v>
          </cell>
        </row>
        <row r="19">
          <cell r="A19">
            <v>43</v>
          </cell>
          <cell r="B19" t="str">
            <v>OSNOVNA ŠKOLA IVANA BRNJIKA SLOVAKA</v>
          </cell>
          <cell r="C19" t="str">
            <v>NAŠICE</v>
          </cell>
          <cell r="D19">
            <v>615</v>
          </cell>
        </row>
        <row r="20">
          <cell r="A20">
            <v>44</v>
          </cell>
          <cell r="B20" t="str">
            <v>OSNOVNA ŠKOLA BREZNIČKI HUM</v>
          </cell>
          <cell r="C20" t="str">
            <v>BREZNIČKI HUM</v>
          </cell>
          <cell r="D20">
            <v>690</v>
          </cell>
        </row>
        <row r="21">
          <cell r="A21">
            <v>45</v>
          </cell>
          <cell r="B21" t="str">
            <v>OSNOVNA ŠKOLA BREZOVICA</v>
          </cell>
          <cell r="C21" t="str">
            <v>BREZOVICA</v>
          </cell>
          <cell r="D21">
            <v>1950</v>
          </cell>
        </row>
        <row r="22">
          <cell r="A22">
            <v>50</v>
          </cell>
          <cell r="B22" t="str">
            <v>OSNOVNA ŠKOLA BRODARICA</v>
          </cell>
          <cell r="C22" t="str">
            <v xml:space="preserve">BRODARICA </v>
          </cell>
          <cell r="D22">
            <v>690</v>
          </cell>
        </row>
        <row r="23">
          <cell r="A23">
            <v>51</v>
          </cell>
          <cell r="B23" t="str">
            <v>OSNOVNA ŠKOLA VLADIMIR NAZOR BUDINŠĆINA</v>
          </cell>
          <cell r="C23" t="str">
            <v>BUDINŠČINA</v>
          </cell>
          <cell r="D23">
            <v>742</v>
          </cell>
        </row>
        <row r="24">
          <cell r="A24">
            <v>52</v>
          </cell>
          <cell r="B24" t="str">
            <v>O.Š. MATE BALOTE</v>
          </cell>
          <cell r="C24" t="str">
            <v>BUJE</v>
          </cell>
          <cell r="D24">
            <v>435</v>
          </cell>
        </row>
        <row r="25">
          <cell r="A25">
            <v>55</v>
          </cell>
          <cell r="B25" t="str">
            <v>OSNOVNA ŠKOLA CAVTAT</v>
          </cell>
          <cell r="C25" t="str">
            <v>CAVTAT</v>
          </cell>
          <cell r="D25">
            <v>630</v>
          </cell>
        </row>
        <row r="26">
          <cell r="A26">
            <v>59</v>
          </cell>
          <cell r="B26" t="str">
            <v>OSNOVNA ŠKOLA CETINGRAD</v>
          </cell>
          <cell r="C26" t="str">
            <v>CETINGRAD</v>
          </cell>
          <cell r="D26">
            <v>390</v>
          </cell>
        </row>
        <row r="27">
          <cell r="A27">
            <v>61</v>
          </cell>
          <cell r="B27" t="str">
            <v>OSNOVNA ŠKOLA FRANE PETRIĆA</v>
          </cell>
          <cell r="C27" t="str">
            <v>CRES</v>
          </cell>
          <cell r="D27">
            <v>1020</v>
          </cell>
        </row>
        <row r="28">
          <cell r="A28">
            <v>62</v>
          </cell>
          <cell r="B28" t="str">
            <v>OSNOVNA ŠKOLA VLADIMIRA NAZORA</v>
          </cell>
          <cell r="C28" t="str">
            <v>CRIKVENICA</v>
          </cell>
          <cell r="D28">
            <v>960</v>
          </cell>
        </row>
        <row r="29">
          <cell r="A29">
            <v>64</v>
          </cell>
          <cell r="B29" t="str">
            <v>OSNOVNA ŠKOLA PETAR ZRINSKI</v>
          </cell>
          <cell r="C29" t="str">
            <v>ČABAR</v>
          </cell>
          <cell r="D29">
            <v>1500</v>
          </cell>
        </row>
        <row r="30">
          <cell r="A30">
            <v>67</v>
          </cell>
          <cell r="B30" t="str">
            <v>OSNOVNA ŠKOLA STJEPANA RADIĆA ČAGLIN</v>
          </cell>
          <cell r="C30" t="str">
            <v>ČAGLIN</v>
          </cell>
          <cell r="D30">
            <v>375</v>
          </cell>
        </row>
        <row r="31">
          <cell r="A31">
            <v>68</v>
          </cell>
          <cell r="B31" t="str">
            <v>OSNOVNA ŠKOLA ČAKOVCI</v>
          </cell>
          <cell r="C31" t="str">
            <v>ČAKOVCI</v>
          </cell>
          <cell r="D31">
            <v>705</v>
          </cell>
        </row>
        <row r="32">
          <cell r="A32">
            <v>69</v>
          </cell>
          <cell r="B32" t="str">
            <v>I. OSNOVNA ŠKOLA ČAKOVEC</v>
          </cell>
          <cell r="C32" t="str">
            <v>ČAKOVEC</v>
          </cell>
          <cell r="D32">
            <v>2114</v>
          </cell>
        </row>
        <row r="33">
          <cell r="A33">
            <v>70</v>
          </cell>
          <cell r="B33" t="str">
            <v>II. OSNOVNA ŠKOLA ČAKOVEC</v>
          </cell>
          <cell r="C33" t="str">
            <v>ČAKOVEC</v>
          </cell>
          <cell r="D33">
            <v>870</v>
          </cell>
        </row>
        <row r="34">
          <cell r="A34">
            <v>71</v>
          </cell>
          <cell r="B34" t="str">
            <v>III. OSNOVNA ŠKOLA ČAKOVEC</v>
          </cell>
          <cell r="C34" t="str">
            <v>ČAKOVEC</v>
          </cell>
          <cell r="D34">
            <v>1500</v>
          </cell>
        </row>
        <row r="35">
          <cell r="A35">
            <v>73</v>
          </cell>
          <cell r="B35" t="str">
            <v>OSNOVNA ŠKOLA KURŠANEC</v>
          </cell>
          <cell r="C35" t="str">
            <v>ČAKOVEC</v>
          </cell>
          <cell r="D35">
            <v>398</v>
          </cell>
        </row>
        <row r="36">
          <cell r="A36">
            <v>74</v>
          </cell>
          <cell r="B36" t="str">
            <v>OSNOVNA ŠKOLA STRAHONINEC</v>
          </cell>
          <cell r="C36" t="str">
            <v>ČAKOVEC</v>
          </cell>
          <cell r="D36">
            <v>915</v>
          </cell>
        </row>
        <row r="37">
          <cell r="A37">
            <v>76</v>
          </cell>
          <cell r="B37" t="str">
            <v>OSNOVNA ŠKOLA VLADIMIRA NAZORA
PRIBISLAVEC</v>
          </cell>
          <cell r="C37" t="str">
            <v>ČAKOVEC</v>
          </cell>
          <cell r="D37">
            <v>660</v>
          </cell>
        </row>
        <row r="38">
          <cell r="A38">
            <v>77</v>
          </cell>
          <cell r="B38" t="str">
            <v>OSNOVNA ŠKOLA ČAVLE</v>
          </cell>
          <cell r="C38" t="str">
            <v>ČAVLE</v>
          </cell>
          <cell r="D38">
            <v>420</v>
          </cell>
        </row>
        <row r="39">
          <cell r="A39">
            <v>80</v>
          </cell>
          <cell r="B39" t="str">
            <v>OSNOVNA ŠKOLA MIROSLAVA KRLEŽE</v>
          </cell>
          <cell r="C39" t="str">
            <v>ČEPIN</v>
          </cell>
          <cell r="D39">
            <v>615</v>
          </cell>
        </row>
        <row r="40">
          <cell r="A40">
            <v>81</v>
          </cell>
          <cell r="B40" t="str">
            <v>OSNOVNA ŠKOLA VLADIMIR NAZOR</v>
          </cell>
          <cell r="C40" t="str">
            <v>ČEPIN</v>
          </cell>
          <cell r="D40">
            <v>1110</v>
          </cell>
        </row>
        <row r="41">
          <cell r="A41">
            <v>88</v>
          </cell>
          <cell r="B41" t="str">
            <v>OSNOVNA ŠKOLA DOMAŠINEC</v>
          </cell>
          <cell r="C41" t="str">
            <v>DEKANOVEC</v>
          </cell>
          <cell r="D41">
            <v>630</v>
          </cell>
        </row>
        <row r="42">
          <cell r="A42">
            <v>89</v>
          </cell>
          <cell r="B42" t="str">
            <v>OSNOVNA ŠKOLA IVANA GORANA KOVAČIĆA</v>
          </cell>
          <cell r="C42" t="str">
            <v>DELNICE</v>
          </cell>
          <cell r="D42">
            <v>630</v>
          </cell>
        </row>
        <row r="43">
          <cell r="A43">
            <v>96</v>
          </cell>
          <cell r="B43" t="str">
            <v>OSNOVNA ŠKOLA PUŠĆA</v>
          </cell>
          <cell r="C43" t="str">
            <v>DONJA PUŠĆA</v>
          </cell>
          <cell r="D43">
            <v>285</v>
          </cell>
        </row>
        <row r="44">
          <cell r="A44">
            <v>97</v>
          </cell>
          <cell r="B44" t="str">
            <v>OSNOVNA ŠKOLA, DONJA STUBICA</v>
          </cell>
          <cell r="C44" t="str">
            <v>DONJA STUBICA</v>
          </cell>
          <cell r="D44">
            <v>795</v>
          </cell>
        </row>
        <row r="45">
          <cell r="A45">
            <v>98</v>
          </cell>
          <cell r="B45" t="str">
            <v>OSNOVNA ŠKOLA IZIDORA POLJAKA, VIŠNJICA</v>
          </cell>
          <cell r="C45" t="str">
            <v>DONJA VIŠNJICA</v>
          </cell>
          <cell r="D45">
            <v>600</v>
          </cell>
        </row>
        <row r="46">
          <cell r="A46">
            <v>101</v>
          </cell>
          <cell r="B46" t="str">
            <v>OSNOVNA ŠKOLA VIKTOR CAR EMIN</v>
          </cell>
          <cell r="C46" t="str">
            <v>DONJI ANDRIJEVCI</v>
          </cell>
          <cell r="D46">
            <v>450</v>
          </cell>
        </row>
        <row r="47">
          <cell r="A47">
            <v>102</v>
          </cell>
          <cell r="B47" t="str">
            <v>OSNOVNA ŠKOLA GORNJA POLJICA</v>
          </cell>
          <cell r="C47" t="str">
            <v>DONJI DOLAC</v>
          </cell>
          <cell r="D47">
            <v>450</v>
          </cell>
        </row>
        <row r="48">
          <cell r="A48">
            <v>104</v>
          </cell>
          <cell r="B48" t="str">
            <v>OSNOVNA ŠKOLA HODOŠAN</v>
          </cell>
          <cell r="C48" t="str">
            <v>DONJI KRALJEVEC</v>
          </cell>
          <cell r="D48">
            <v>840</v>
          </cell>
        </row>
        <row r="49">
          <cell r="A49">
            <v>105</v>
          </cell>
          <cell r="B49" t="str">
            <v>OSNOVNA ŠKOLA KATARINA ZRINSKA MEČENČANI</v>
          </cell>
          <cell r="C49" t="str">
            <v>DONJI KUKURUZARI</v>
          </cell>
          <cell r="D49">
            <v>330</v>
          </cell>
        </row>
        <row r="50">
          <cell r="A50">
            <v>107</v>
          </cell>
          <cell r="B50" t="str">
            <v>OSNOVNA ŠKOLA MARTIJANEC</v>
          </cell>
          <cell r="C50" t="str">
            <v>MARTIJANEC</v>
          </cell>
          <cell r="D50">
            <v>750</v>
          </cell>
        </row>
        <row r="51">
          <cell r="A51">
            <v>109</v>
          </cell>
          <cell r="B51" t="str">
            <v>OSNOVNA ŠKOLA ˝BRAĆA RADIĆ˝</v>
          </cell>
          <cell r="C51" t="str">
            <v>DONJI MUĆ</v>
          </cell>
          <cell r="D51">
            <v>510</v>
          </cell>
        </row>
        <row r="52">
          <cell r="A52">
            <v>111</v>
          </cell>
          <cell r="B52" t="str">
            <v>OSNOVNA ŠKOLA IVAN LEKO</v>
          </cell>
          <cell r="C52" t="str">
            <v>DONJI PROLOŽAC</v>
          </cell>
          <cell r="D52">
            <v>1905</v>
          </cell>
        </row>
        <row r="53">
          <cell r="A53">
            <v>112</v>
          </cell>
          <cell r="B53" t="str">
            <v>OSNOVNA ŠKOLA DRAGANIĆI</v>
          </cell>
          <cell r="C53" t="str">
            <v>DRAGANIĆ</v>
          </cell>
          <cell r="D53">
            <v>300</v>
          </cell>
        </row>
        <row r="54">
          <cell r="A54">
            <v>119</v>
          </cell>
          <cell r="B54" t="str">
            <v>OSNOVNA ŠKOLA FRAN KONCELAK DRNJE</v>
          </cell>
          <cell r="C54" t="str">
            <v>ĐELEKOVEC</v>
          </cell>
          <cell r="D54">
            <v>645</v>
          </cell>
        </row>
        <row r="55">
          <cell r="A55">
            <v>125</v>
          </cell>
          <cell r="B55" t="str">
            <v>OSNOVNA ŠKOLA "IVAN GORAN KOVAČIĆ"</v>
          </cell>
          <cell r="C55" t="str">
            <v>DUGA RESA</v>
          </cell>
          <cell r="D55">
            <v>690</v>
          </cell>
        </row>
        <row r="56">
          <cell r="A56">
            <v>126</v>
          </cell>
          <cell r="B56" t="str">
            <v>OSNOVNA ŠKOLA "VLADIMIR NAZOR"</v>
          </cell>
          <cell r="C56" t="str">
            <v>DUGA RESA</v>
          </cell>
          <cell r="D56">
            <v>756</v>
          </cell>
        </row>
        <row r="57">
          <cell r="A57">
            <v>130</v>
          </cell>
          <cell r="B57" t="str">
            <v>OSNOVNA ŠKOLA STJEPAN RADIĆ</v>
          </cell>
          <cell r="C57" t="str">
            <v>DUGO SELO</v>
          </cell>
          <cell r="D57">
            <v>705</v>
          </cell>
        </row>
        <row r="58">
          <cell r="A58">
            <v>134</v>
          </cell>
          <cell r="B58" t="str">
            <v>OSNOVNA ŠKOLA IVAN GORAN KOVAČIĆ</v>
          </cell>
          <cell r="C58" t="str">
            <v>ĐAKOVO</v>
          </cell>
          <cell r="D58">
            <v>855</v>
          </cell>
        </row>
        <row r="59">
          <cell r="A59">
            <v>139</v>
          </cell>
          <cell r="B59" t="str">
            <v>OSNOVNA ŠKOLA J. J. STROSSMAYERA</v>
          </cell>
          <cell r="C59" t="str">
            <v>ĐURĐENOVAC</v>
          </cell>
          <cell r="D59">
            <v>795</v>
          </cell>
        </row>
        <row r="60">
          <cell r="A60">
            <v>143</v>
          </cell>
          <cell r="B60" t="str">
            <v>OSNOVNA ŠKOLA FAŽANA</v>
          </cell>
          <cell r="C60" t="str">
            <v>FAŽANA</v>
          </cell>
          <cell r="D60">
            <v>810</v>
          </cell>
        </row>
        <row r="61">
          <cell r="A61">
            <v>157</v>
          </cell>
          <cell r="B61" t="str">
            <v>O. Š. IVANA GORANA KOVAČIĆA</v>
          </cell>
          <cell r="C61" t="str">
            <v>GORNJE BAZJE</v>
          </cell>
          <cell r="D61">
            <v>510</v>
          </cell>
        </row>
        <row r="62">
          <cell r="A62">
            <v>163</v>
          </cell>
          <cell r="B62" t="str">
            <v>OSNOVNA ŠKOLA GRADAC</v>
          </cell>
          <cell r="C62" t="str">
            <v>GRADAC</v>
          </cell>
          <cell r="D62">
            <v>495</v>
          </cell>
        </row>
        <row r="63">
          <cell r="A63">
            <v>165</v>
          </cell>
          <cell r="B63" t="str">
            <v>OSNOVNA ŠKOLA GRADINA</v>
          </cell>
          <cell r="C63" t="str">
            <v>GRADINA</v>
          </cell>
          <cell r="D63">
            <v>720</v>
          </cell>
        </row>
        <row r="64">
          <cell r="A64">
            <v>171</v>
          </cell>
          <cell r="B64" t="str">
            <v>OSNOVNA ŠKOLA ANTUN I STJEPAN RADIĆ</v>
          </cell>
          <cell r="C64" t="str">
            <v>GUNJA</v>
          </cell>
          <cell r="D64">
            <v>780</v>
          </cell>
        </row>
        <row r="65">
          <cell r="A65">
            <v>182</v>
          </cell>
          <cell r="B65" t="str">
            <v>OSNOVNA ŠKOLA JULIJA BENEŠIĆA</v>
          </cell>
          <cell r="C65" t="str">
            <v>ILOK</v>
          </cell>
          <cell r="D65">
            <v>392</v>
          </cell>
        </row>
        <row r="66">
          <cell r="A66">
            <v>183</v>
          </cell>
          <cell r="B66" t="str">
            <v>OSNOVNA ŠKOLA STJEPAN RADIĆ</v>
          </cell>
          <cell r="C66" t="str">
            <v>IMOTSKI</v>
          </cell>
          <cell r="D66">
            <v>1605</v>
          </cell>
        </row>
        <row r="67">
          <cell r="A67">
            <v>184</v>
          </cell>
          <cell r="B67" t="str">
            <v>O. Š. IVANA KUKULJEVIĆA SAKCINSKOG</v>
          </cell>
          <cell r="C67" t="str">
            <v>IVANEC</v>
          </cell>
          <cell r="D67">
            <v>1695</v>
          </cell>
        </row>
        <row r="68">
          <cell r="A68">
            <v>186</v>
          </cell>
          <cell r="B68" t="str">
            <v>OSNOVNA ŠKOLA STJEPANA BASARIČEKA</v>
          </cell>
          <cell r="C68" t="str">
            <v>IVANIĆ GRAD</v>
          </cell>
          <cell r="D68">
            <v>600</v>
          </cell>
        </row>
        <row r="69">
          <cell r="A69">
            <v>187</v>
          </cell>
          <cell r="B69" t="str">
            <v>OSNOVNA ŠKOLA AUGUST CESAREC</v>
          </cell>
          <cell r="C69" t="str">
            <v>IVANKOVO</v>
          </cell>
          <cell r="D69">
            <v>585</v>
          </cell>
        </row>
        <row r="70">
          <cell r="A70">
            <v>191</v>
          </cell>
          <cell r="B70" t="str">
            <v>OSNOVNA ŠKOLA JAKOVLJE</v>
          </cell>
          <cell r="C70" t="str">
            <v>JAKOVLJE</v>
          </cell>
          <cell r="D70">
            <v>510</v>
          </cell>
        </row>
        <row r="71">
          <cell r="A71">
            <v>192</v>
          </cell>
          <cell r="B71" t="str">
            <v>OSNOVNA ŠKOLA MLADOST</v>
          </cell>
          <cell r="C71" t="str">
            <v>JAKŠIĆ</v>
          </cell>
          <cell r="D71">
            <v>420</v>
          </cell>
        </row>
        <row r="72">
          <cell r="A72">
            <v>193</v>
          </cell>
          <cell r="B72" t="str">
            <v>OSNOVNA ŠKOLA "PETAR ZRINSKI"</v>
          </cell>
          <cell r="C72" t="str">
            <v>JALŽABET</v>
          </cell>
          <cell r="D72">
            <v>525</v>
          </cell>
        </row>
        <row r="73">
          <cell r="A73">
            <v>197</v>
          </cell>
          <cell r="B73" t="str">
            <v>OSNOVNA ŠKOLA KLINČA SELA</v>
          </cell>
          <cell r="C73" t="str">
            <v>DONJA ZDENČINA</v>
          </cell>
          <cell r="D73">
            <v>510</v>
          </cell>
        </row>
        <row r="74">
          <cell r="A74">
            <v>202</v>
          </cell>
          <cell r="B74" t="str">
            <v>OSNOVNA ŠKOLA DRAGO GERVAIS</v>
          </cell>
          <cell r="C74" t="str">
            <v>JURDANI</v>
          </cell>
          <cell r="D74">
            <v>756</v>
          </cell>
        </row>
        <row r="75">
          <cell r="A75">
            <v>203</v>
          </cell>
          <cell r="B75" t="str">
            <v>O. Š. IVAN LACKOVIĆ CROATA KALINOVAC</v>
          </cell>
          <cell r="C75" t="str">
            <v>KALINOVAC</v>
          </cell>
          <cell r="D75">
            <v>495</v>
          </cell>
        </row>
        <row r="76">
          <cell r="A76">
            <v>207</v>
          </cell>
          <cell r="B76" t="str">
            <v>OSNOVNA ŠKOLA VILIMA KORAJCA</v>
          </cell>
          <cell r="C76" t="str">
            <v>KAPTOL</v>
          </cell>
          <cell r="D76">
            <v>945</v>
          </cell>
        </row>
        <row r="77">
          <cell r="A77">
            <v>211</v>
          </cell>
          <cell r="B77" t="str">
            <v>OSNOVNA ŠKOLA DRAGOJLE JARNEVIĆ</v>
          </cell>
          <cell r="C77" t="str">
            <v>KARLOVAC</v>
          </cell>
          <cell r="D77">
            <v>855</v>
          </cell>
        </row>
        <row r="78">
          <cell r="A78">
            <v>213</v>
          </cell>
          <cell r="B78" t="str">
            <v>OSNOVNA ŠKOLA GRABRIK</v>
          </cell>
          <cell r="C78" t="str">
            <v>KARLOVAC</v>
          </cell>
          <cell r="D78">
            <v>392</v>
          </cell>
        </row>
        <row r="79">
          <cell r="A79">
            <v>217</v>
          </cell>
          <cell r="B79" t="str">
            <v>OSNOVNA ŠKOLA VUGROVEC-KAŠINA</v>
          </cell>
          <cell r="C79" t="str">
            <v>KAŠINA</v>
          </cell>
          <cell r="D79">
            <v>1380</v>
          </cell>
        </row>
        <row r="80">
          <cell r="A80">
            <v>219</v>
          </cell>
          <cell r="B80" t="str">
            <v>OSNOVNA ŠKOLA OSTROG</v>
          </cell>
          <cell r="C80" t="str">
            <v>KAŠTEL LUKŠIĆ</v>
          </cell>
          <cell r="D80">
            <v>1666</v>
          </cell>
        </row>
        <row r="81">
          <cell r="A81">
            <v>221</v>
          </cell>
          <cell r="B81" t="str">
            <v>OSNOVNA ŠKOLA PROF. FILIP LUKAS</v>
          </cell>
          <cell r="C81" t="str">
            <v>KAŠTEL STARI</v>
          </cell>
          <cell r="D81">
            <v>1800</v>
          </cell>
        </row>
        <row r="82">
          <cell r="A82">
            <v>222</v>
          </cell>
          <cell r="B82" t="str">
            <v>OSNOVNA ŠKOLA KNEZA MISLAVA</v>
          </cell>
          <cell r="C82" t="str">
            <v>KAŠTEL SUĆURAC</v>
          </cell>
          <cell r="D82">
            <v>1320</v>
          </cell>
        </row>
        <row r="83">
          <cell r="A83">
            <v>226</v>
          </cell>
          <cell r="B83" t="str">
            <v>OSNOVNA ŠKOLA ANTUNA MIHANOVIĆA</v>
          </cell>
          <cell r="C83" t="str">
            <v>KLANJEC</v>
          </cell>
          <cell r="D83">
            <v>1155</v>
          </cell>
        </row>
        <row r="84">
          <cell r="A84">
            <v>228</v>
          </cell>
          <cell r="B84" t="str">
            <v>OSNOVNA ŠKOLA PETRA KRUŽIĆA KLIS</v>
          </cell>
          <cell r="C84" t="str">
            <v>KLIS</v>
          </cell>
          <cell r="D84">
            <v>825</v>
          </cell>
        </row>
        <row r="85">
          <cell r="A85">
            <v>231</v>
          </cell>
          <cell r="B85" t="str">
            <v>OSNOVNA ŠKOLA KNEŽEVI VINOGRADI</v>
          </cell>
          <cell r="C85" t="str">
            <v>KNEŽEVI VINOGRADI</v>
          </cell>
          <cell r="D85">
            <v>462</v>
          </cell>
        </row>
        <row r="86">
          <cell r="A86">
            <v>238</v>
          </cell>
          <cell r="B86" t="str">
            <v>OSNOVNA ŠKOLA KONJŠČINA</v>
          </cell>
          <cell r="C86" t="str">
            <v>KONJŠČINA</v>
          </cell>
          <cell r="D86">
            <v>840</v>
          </cell>
        </row>
        <row r="87">
          <cell r="A87">
            <v>239</v>
          </cell>
          <cell r="B87" t="str">
            <v>OSNOVNA ŠKOLA ANTUN NEMČIĆ GOSTOVINSKI</v>
          </cell>
          <cell r="C87" t="str">
            <v>KOPRIVNICA</v>
          </cell>
          <cell r="D87">
            <v>2070</v>
          </cell>
        </row>
        <row r="88">
          <cell r="A88">
            <v>240</v>
          </cell>
          <cell r="B88" t="str">
            <v>OSNOVNA ŠKOLA BRAĆA RADIĆ</v>
          </cell>
          <cell r="C88" t="str">
            <v>KOPRIVNICA</v>
          </cell>
          <cell r="D88">
            <v>1650</v>
          </cell>
        </row>
        <row r="89">
          <cell r="A89">
            <v>241</v>
          </cell>
          <cell r="B89" t="str">
            <v>OSNOVNA ŠKOLA ĐURO ESTER</v>
          </cell>
          <cell r="C89" t="str">
            <v>KOPRIVNICA</v>
          </cell>
          <cell r="D89">
            <v>1530</v>
          </cell>
        </row>
        <row r="90">
          <cell r="A90">
            <v>242</v>
          </cell>
          <cell r="B90" t="str">
            <v>OSNOVNA ŠKOLA KOPRIVNIČKI BREGI</v>
          </cell>
          <cell r="C90" t="str">
            <v>KOPRIVNIČKI BREGI</v>
          </cell>
          <cell r="D90">
            <v>510</v>
          </cell>
        </row>
        <row r="91">
          <cell r="A91">
            <v>243</v>
          </cell>
          <cell r="B91" t="str">
            <v>OSNOVNA ŠKOLA PETRA KANAVELIĆA</v>
          </cell>
          <cell r="C91" t="str">
            <v>KORČULA</v>
          </cell>
          <cell r="D91">
            <v>1246</v>
          </cell>
        </row>
        <row r="92">
          <cell r="A92">
            <v>244</v>
          </cell>
          <cell r="B92" t="str">
            <v>OSNOVNA ŠKOLA DR. FRANJE TUĐMANA</v>
          </cell>
          <cell r="C92" t="str">
            <v>KORENICA</v>
          </cell>
          <cell r="D92">
            <v>345</v>
          </cell>
        </row>
        <row r="93">
          <cell r="A93">
            <v>246</v>
          </cell>
          <cell r="B93" t="str">
            <v>OSNOVNA ŠKOLA KOSTRENA</v>
          </cell>
          <cell r="C93" t="str">
            <v>KOSTRENA</v>
          </cell>
          <cell r="D93">
            <v>705</v>
          </cell>
        </row>
        <row r="94">
          <cell r="A94">
            <v>248</v>
          </cell>
          <cell r="B94" t="str">
            <v>OSNOVNA ŠKOLAJOŽE HORVATA</v>
          </cell>
          <cell r="C94" t="str">
            <v>KOTORIBA</v>
          </cell>
          <cell r="D94">
            <v>645</v>
          </cell>
        </row>
        <row r="95">
          <cell r="A95">
            <v>250</v>
          </cell>
          <cell r="B95" t="str">
            <v>OSNOVNA ŠKOLA KRALJEVICA</v>
          </cell>
          <cell r="C95" t="str">
            <v>KRALJEVICA</v>
          </cell>
          <cell r="D95">
            <v>975</v>
          </cell>
        </row>
        <row r="96">
          <cell r="A96">
            <v>251</v>
          </cell>
          <cell r="B96" t="str">
            <v>OSNOVNA ŠKOLA AUGUSTA CESARCA</v>
          </cell>
          <cell r="C96" t="str">
            <v>KRAPINA</v>
          </cell>
          <cell r="D96">
            <v>765</v>
          </cell>
        </row>
        <row r="97">
          <cell r="A97">
            <v>253</v>
          </cell>
          <cell r="B97" t="str">
            <v>OSNOVNA ŠKOLA KRAPINSKE TOPLICE</v>
          </cell>
          <cell r="C97" t="str">
            <v>KRAPINSKE TOPLICE</v>
          </cell>
          <cell r="D97">
            <v>1620</v>
          </cell>
        </row>
        <row r="98">
          <cell r="A98">
            <v>255</v>
          </cell>
          <cell r="B98" t="str">
            <v>OSNOVNA ŠKOLA SLAVKA KOLARA</v>
          </cell>
          <cell r="C98" t="str">
            <v>KRAVARSKO</v>
          </cell>
          <cell r="D98">
            <v>585</v>
          </cell>
        </row>
        <row r="99">
          <cell r="A99">
            <v>256</v>
          </cell>
          <cell r="B99" t="str">
            <v>OSNOVNA ŠKOLA TIN UJEVIĆ</v>
          </cell>
          <cell r="C99" t="str">
            <v>KRIVODOL</v>
          </cell>
          <cell r="D99">
            <v>1065</v>
          </cell>
        </row>
        <row r="100">
          <cell r="A100">
            <v>257</v>
          </cell>
          <cell r="B100" t="str">
            <v>OSNOVNA ŠKOLA MILKE TRNINE</v>
          </cell>
          <cell r="C100" t="str">
            <v>KRIŽ</v>
          </cell>
          <cell r="D100">
            <v>765</v>
          </cell>
        </row>
        <row r="101">
          <cell r="A101">
            <v>258</v>
          </cell>
          <cell r="B101" t="str">
            <v>OSNOVNA ŠKOLA LJUDEVITA MODECA</v>
          </cell>
          <cell r="C101" t="str">
            <v>KRIŽEVCI</v>
          </cell>
          <cell r="D101">
            <v>1425</v>
          </cell>
        </row>
        <row r="102">
          <cell r="A102">
            <v>259</v>
          </cell>
          <cell r="B102" t="str">
            <v>OSNOVNA ŠKOLA VLADIMIR NAZOR</v>
          </cell>
          <cell r="C102" t="str">
            <v>KRIŽEVCI</v>
          </cell>
          <cell r="D102">
            <v>1545</v>
          </cell>
        </row>
        <row r="103">
          <cell r="A103">
            <v>260</v>
          </cell>
          <cell r="B103" t="str">
            <v>OSNOVNA ŠKOLA F. K. FRANKOPAN KRK, PŠ VRH</v>
          </cell>
          <cell r="C103" t="str">
            <v>KRK</v>
          </cell>
          <cell r="D103">
            <v>0</v>
          </cell>
        </row>
        <row r="104">
          <cell r="A104">
            <v>267</v>
          </cell>
          <cell r="B104" t="str">
            <v>OSNOVNA ŠKOLA KUPLJENOVO</v>
          </cell>
          <cell r="C104" t="str">
            <v>KUPLJENOVO</v>
          </cell>
          <cell r="D104">
            <v>690</v>
          </cell>
        </row>
        <row r="105">
          <cell r="A105">
            <v>270</v>
          </cell>
          <cell r="B105" t="str">
            <v>OSNOVNA ŠKOLA VLADIMIRA VIDRIĆA</v>
          </cell>
          <cell r="C105" t="str">
            <v>KUTINA</v>
          </cell>
          <cell r="D105">
            <v>315</v>
          </cell>
        </row>
        <row r="106">
          <cell r="A106">
            <v>272</v>
          </cell>
          <cell r="B106" t="str">
            <v>OSNOVNA ŠKOLA ZDENKA TURKOVIĆA</v>
          </cell>
          <cell r="C106" t="str">
            <v>KUTJEVO</v>
          </cell>
          <cell r="D106">
            <v>1470</v>
          </cell>
        </row>
        <row r="107">
          <cell r="A107">
            <v>275</v>
          </cell>
          <cell r="B107" t="str">
            <v>OSNOVNA ŠKOLA ˝ANTUN KLASINC˝</v>
          </cell>
          <cell r="C107" t="str">
            <v>LASINJA</v>
          </cell>
          <cell r="D107">
            <v>300</v>
          </cell>
        </row>
        <row r="108">
          <cell r="A108">
            <v>281</v>
          </cell>
          <cell r="B108" t="str">
            <v>OSNOVNA ŠKOLA ANTE STARČEVIĆA</v>
          </cell>
          <cell r="C108" t="str">
            <v>LEPOGLAVA</v>
          </cell>
          <cell r="D108">
            <v>960</v>
          </cell>
        </row>
        <row r="109">
          <cell r="A109">
            <v>285</v>
          </cell>
          <cell r="B109" t="str">
            <v>OSNOVNA ŠKOLA LIPIK</v>
          </cell>
          <cell r="C109" t="str">
            <v>LIPIK</v>
          </cell>
          <cell r="D109">
            <v>570</v>
          </cell>
        </row>
        <row r="110">
          <cell r="A110">
            <v>286</v>
          </cell>
          <cell r="B110" t="str">
            <v>OSNOVNA ŠKOLA LIPOVAC</v>
          </cell>
          <cell r="C110" t="str">
            <v>LIPOVAC</v>
          </cell>
          <cell r="D110">
            <v>390</v>
          </cell>
        </row>
        <row r="111">
          <cell r="A111">
            <v>288</v>
          </cell>
          <cell r="B111" t="str">
            <v>OSNOVNA ŠKOLA FRANJE HORVATA KIŠA</v>
          </cell>
          <cell r="C111" t="str">
            <v>LOBOR</v>
          </cell>
          <cell r="D111">
            <v>375</v>
          </cell>
        </row>
        <row r="112">
          <cell r="A112">
            <v>290</v>
          </cell>
          <cell r="B112" t="str">
            <v xml:space="preserve">O.Š.IVANA GORANA KOVAČIĆA SVETI JURAJ NA BREGU     </v>
          </cell>
          <cell r="C112" t="str">
            <v>LOPATINEC</v>
          </cell>
          <cell r="D112">
            <v>315</v>
          </cell>
        </row>
        <row r="113">
          <cell r="A113">
            <v>293</v>
          </cell>
          <cell r="B113" t="str">
            <v>OSNOVNA ŠKOLA VIKTORA CARA EMINA</v>
          </cell>
          <cell r="C113" t="str">
            <v>LOVRAN</v>
          </cell>
          <cell r="D113">
            <v>1155</v>
          </cell>
        </row>
        <row r="114">
          <cell r="A114">
            <v>294</v>
          </cell>
          <cell r="B114" t="str">
            <v>O. Š. SILVIJA STRAHIMIRA KRANJČEVIĆA</v>
          </cell>
          <cell r="C114" t="str">
            <v>LOVREĆ</v>
          </cell>
          <cell r="D114">
            <v>390</v>
          </cell>
        </row>
        <row r="115">
          <cell r="A115">
            <v>296</v>
          </cell>
          <cell r="B115" t="str">
            <v>OSNOVNA ŠKOLA LUDBREG</v>
          </cell>
          <cell r="C115" t="str">
            <v>LUDBREG</v>
          </cell>
          <cell r="D115">
            <v>3615</v>
          </cell>
        </row>
        <row r="116">
          <cell r="A116">
            <v>300</v>
          </cell>
          <cell r="B116" t="str">
            <v>OSNOVNA ŠKOLA LJUBEŠĆICA</v>
          </cell>
          <cell r="C116" t="str">
            <v>LJUBEŠĆICA</v>
          </cell>
          <cell r="D116">
            <v>525</v>
          </cell>
        </row>
        <row r="117">
          <cell r="A117">
            <v>301</v>
          </cell>
          <cell r="B117" t="str">
            <v>OSNOVNA ŠKOLA DR. IVANA NOVAKA MACINEC</v>
          </cell>
          <cell r="C117" t="str">
            <v>MACINEC</v>
          </cell>
          <cell r="D117">
            <v>720</v>
          </cell>
        </row>
        <row r="118">
          <cell r="A118">
            <v>303</v>
          </cell>
          <cell r="B118" t="str">
            <v>OSNOVNA ŠKOLA MAČE</v>
          </cell>
          <cell r="C118" t="str">
            <v>MAČE</v>
          </cell>
          <cell r="D118">
            <v>465</v>
          </cell>
        </row>
        <row r="119">
          <cell r="A119">
            <v>304</v>
          </cell>
          <cell r="B119" t="str">
            <v>OSNOVNA ŠKOLA MATIJA GUBEC</v>
          </cell>
          <cell r="C119" t="str">
            <v>MAGADENOVAC</v>
          </cell>
          <cell r="D119">
            <v>975</v>
          </cell>
        </row>
        <row r="120">
          <cell r="A120">
            <v>306</v>
          </cell>
          <cell r="B120" t="str">
            <v>OSNOVNA ŠKOLA O.PETRA PERICE</v>
          </cell>
          <cell r="C120" t="str">
            <v>MAKARSKA</v>
          </cell>
          <cell r="D120">
            <v>1635</v>
          </cell>
        </row>
        <row r="121">
          <cell r="A121">
            <v>308</v>
          </cell>
          <cell r="B121" t="str">
            <v>OSNOVNA ŠKOLA TOMAŠA GORIČANCA</v>
          </cell>
          <cell r="C121" t="str">
            <v>MALA SUBOTICA</v>
          </cell>
          <cell r="D121">
            <v>915</v>
          </cell>
        </row>
        <row r="122">
          <cell r="A122">
            <v>310</v>
          </cell>
          <cell r="B122" t="str">
            <v>OSNOVNA ŠKOLA MARIA MARTINOLIĆA</v>
          </cell>
          <cell r="C122" t="str">
            <v>MALI LOŠINJ</v>
          </cell>
          <cell r="D122">
            <v>1260</v>
          </cell>
        </row>
        <row r="123">
          <cell r="A123">
            <v>312</v>
          </cell>
          <cell r="B123" t="str">
            <v>OSNOVNA ŠKOLA MARČANA</v>
          </cell>
          <cell r="C123" t="str">
            <v>MARČANA</v>
          </cell>
          <cell r="D123">
            <v>200</v>
          </cell>
        </row>
        <row r="124">
          <cell r="A124">
            <v>313</v>
          </cell>
          <cell r="B124" t="str">
            <v xml:space="preserve">OSNOVNA ŠKOLA MARIJA BISTRICA  </v>
          </cell>
          <cell r="C124" t="str">
            <v>MARIJA BISTRICA</v>
          </cell>
          <cell r="D124">
            <v>1020</v>
          </cell>
        </row>
        <row r="125">
          <cell r="A125">
            <v>314</v>
          </cell>
          <cell r="B125" t="str">
            <v>OSNOVNA ŠKOLA ANTE KOVAČIĆA</v>
          </cell>
          <cell r="C125" t="str">
            <v>MARIJA GORICA</v>
          </cell>
          <cell r="D125">
            <v>310</v>
          </cell>
        </row>
        <row r="126">
          <cell r="A126">
            <v>319</v>
          </cell>
          <cell r="B126" t="str">
            <v>OSNOVNA ŠKOLA DR. ANDRIJA MOHOROVIČIĆ</v>
          </cell>
          <cell r="C126" t="str">
            <v>MATULJI</v>
          </cell>
          <cell r="D126">
            <v>990</v>
          </cell>
        </row>
        <row r="127">
          <cell r="A127">
            <v>320</v>
          </cell>
          <cell r="B127" t="str">
            <v>OSNOVNA ŠKOLA DR MATE DEMARINA</v>
          </cell>
          <cell r="C127" t="str">
            <v>MEDULIN</v>
          </cell>
          <cell r="D127">
            <v>675</v>
          </cell>
        </row>
        <row r="128">
          <cell r="A128">
            <v>321</v>
          </cell>
          <cell r="B128" t="str">
            <v>OSNOVNA ŠKOLA DON MIHOVILA PAVLINOVIĆA</v>
          </cell>
          <cell r="C128" t="str">
            <v>METKOVIĆ</v>
          </cell>
          <cell r="D128">
            <v>1848</v>
          </cell>
        </row>
        <row r="129">
          <cell r="A129">
            <v>322</v>
          </cell>
          <cell r="B129" t="str">
            <v>OSNOVNA ŠKOLA STJEPANA RADIĆA</v>
          </cell>
          <cell r="C129" t="str">
            <v>METKOVIĆ</v>
          </cell>
          <cell r="D129">
            <v>1860</v>
          </cell>
        </row>
        <row r="130">
          <cell r="A130">
            <v>323</v>
          </cell>
          <cell r="B130" t="str">
            <v>OSNOVNA ŠKOLA LJUDEVIT GAJ</v>
          </cell>
          <cell r="C130" t="str">
            <v>MIHOVLJAN</v>
          </cell>
          <cell r="D130">
            <v>750</v>
          </cell>
        </row>
        <row r="131">
          <cell r="A131">
            <v>326</v>
          </cell>
          <cell r="B131" t="str">
            <v>OSNOVNA ŠKOLA NIKOLE TESLE
MIRKOVCI</v>
          </cell>
          <cell r="C131" t="str">
            <v>VINKOVCI</v>
          </cell>
          <cell r="D131">
            <v>870</v>
          </cell>
        </row>
        <row r="132">
          <cell r="A132">
            <v>327</v>
          </cell>
          <cell r="B132" t="str">
            <v>OSNOVNA ŠKOLA ŽUPA DUBROVAČKA</v>
          </cell>
          <cell r="C132" t="str">
            <v>MLINI</v>
          </cell>
          <cell r="D132">
            <v>1860</v>
          </cell>
        </row>
        <row r="133">
          <cell r="A133">
            <v>329</v>
          </cell>
          <cell r="B133" t="str">
            <v>OSNOVNA ŠKOLA MOLVE</v>
          </cell>
          <cell r="C133" t="str">
            <v>MOLVE</v>
          </cell>
          <cell r="D133">
            <v>510</v>
          </cell>
        </row>
        <row r="134">
          <cell r="A134">
            <v>333</v>
          </cell>
          <cell r="B134" t="str">
            <v>OSNOVNA ŠKOLA DORE PEJAČEVIĆ</v>
          </cell>
          <cell r="C134" t="str">
            <v>NAŠICE</v>
          </cell>
          <cell r="D134">
            <v>2100</v>
          </cell>
        </row>
        <row r="135">
          <cell r="A135">
            <v>334</v>
          </cell>
          <cell r="B135" t="str">
            <v>OSNOVNA ŠKOLA KRALJA TOMISLAVA</v>
          </cell>
          <cell r="C135" t="str">
            <v>NAŠICE</v>
          </cell>
          <cell r="D135">
            <v>1320</v>
          </cell>
        </row>
        <row r="136">
          <cell r="A136">
            <v>335</v>
          </cell>
          <cell r="B136" t="str">
            <v>OSNOVNA ŠKOLA NEDELIŠĆE</v>
          </cell>
          <cell r="C136" t="str">
            <v>NEDELIŠĆE</v>
          </cell>
          <cell r="D136">
            <v>1620</v>
          </cell>
        </row>
        <row r="137">
          <cell r="A137">
            <v>336</v>
          </cell>
          <cell r="B137" t="str">
            <v xml:space="preserve">OSNOVNA ŠKOLA VITOMIR ŠIROLA - PAJO  </v>
          </cell>
          <cell r="C137" t="str">
            <v>NEDEŠĆINA</v>
          </cell>
          <cell r="D137">
            <v>735</v>
          </cell>
        </row>
        <row r="138">
          <cell r="A138">
            <v>338</v>
          </cell>
          <cell r="B138" t="str">
            <v>OSNOVNA ŠKOLA NEORIĆ-SUTINA</v>
          </cell>
          <cell r="C138" t="str">
            <v>NEORIĆ</v>
          </cell>
          <cell r="D138">
            <v>90</v>
          </cell>
        </row>
        <row r="139">
          <cell r="A139">
            <v>343</v>
          </cell>
          <cell r="B139" t="str">
            <v>OSNOVNA ŠKOLA VLADIMIRA NAZORA</v>
          </cell>
          <cell r="C139" t="str">
            <v>NOVA BUKOVICA</v>
          </cell>
          <cell r="D139">
            <v>300</v>
          </cell>
        </row>
        <row r="140">
          <cell r="A140">
            <v>344</v>
          </cell>
          <cell r="B140" t="str">
            <v>OSNOVNA ŠKOLA LJUDEVITA GAJA</v>
          </cell>
          <cell r="C140" t="str">
            <v>NOVA GRADIŠKA</v>
          </cell>
          <cell r="D140">
            <v>795</v>
          </cell>
        </row>
        <row r="141">
          <cell r="A141">
            <v>345</v>
          </cell>
          <cell r="B141" t="str">
            <v>OSNOVNA ŠKOLA MATO LOVRAK</v>
          </cell>
          <cell r="C141" t="str">
            <v>NOVA GRADIŠKA</v>
          </cell>
          <cell r="D141">
            <v>1078</v>
          </cell>
        </row>
        <row r="142">
          <cell r="A142">
            <v>350</v>
          </cell>
          <cell r="B142" t="str">
            <v>OSNOVNA ŠKOLA NOVI MAROF</v>
          </cell>
          <cell r="C142" t="str">
            <v>NOVI MAROF</v>
          </cell>
          <cell r="D142">
            <v>1106</v>
          </cell>
        </row>
        <row r="143">
          <cell r="A143">
            <v>357</v>
          </cell>
          <cell r="B143" t="str">
            <v>OSNOVNA ŠKOLA ZRINSKIH</v>
          </cell>
          <cell r="C143" t="str">
            <v>NUŠTAR</v>
          </cell>
          <cell r="D143">
            <v>1980</v>
          </cell>
        </row>
        <row r="144">
          <cell r="A144">
            <v>362</v>
          </cell>
          <cell r="B144" t="str">
            <v>PRVA OSNOVNA ŠKOLA</v>
          </cell>
          <cell r="C144" t="str">
            <v>OGULIN</v>
          </cell>
          <cell r="D144">
            <v>450</v>
          </cell>
        </row>
        <row r="145">
          <cell r="A145">
            <v>364</v>
          </cell>
          <cell r="B145" t="str">
            <v>OSNOVNA ŠKOLA JOSIP PUPAČIĆ</v>
          </cell>
          <cell r="C145" t="str">
            <v>OMIŠ</v>
          </cell>
          <cell r="D145">
            <v>2610</v>
          </cell>
        </row>
        <row r="146">
          <cell r="A146">
            <v>365</v>
          </cell>
          <cell r="B146" t="str">
            <v>OSNOVNA ŠKOLA RIKARD KATALINIĆ JERETOV</v>
          </cell>
          <cell r="C146" t="str">
            <v>OPATIJA</v>
          </cell>
          <cell r="D146">
            <v>975</v>
          </cell>
        </row>
        <row r="147">
          <cell r="A147">
            <v>368</v>
          </cell>
          <cell r="B147" t="str">
            <v>OSNOVNA ŠKOLA OPUZEN</v>
          </cell>
          <cell r="C147" t="str">
            <v>OPUZEN</v>
          </cell>
          <cell r="D147">
            <v>420</v>
          </cell>
        </row>
        <row r="148">
          <cell r="A148">
            <v>375</v>
          </cell>
          <cell r="B148" t="str">
            <v>OSNOVNA ŠKOLA OROSLAVJE</v>
          </cell>
          <cell r="C148" t="str">
            <v>OROSLAVJE</v>
          </cell>
          <cell r="D148">
            <v>540</v>
          </cell>
        </row>
        <row r="149">
          <cell r="A149">
            <v>380</v>
          </cell>
          <cell r="B149" t="str">
            <v>OSNOVNA ŠKOLA FRANJE KREŽME</v>
          </cell>
          <cell r="C149" t="str">
            <v>OSIJEK</v>
          </cell>
          <cell r="D149">
            <v>1020</v>
          </cell>
        </row>
        <row r="150">
          <cell r="A150">
            <v>382</v>
          </cell>
          <cell r="B150" t="str">
            <v>OSNOVNA ŠKOLA IVANA FILIPOVIĆA</v>
          </cell>
          <cell r="C150" t="str">
            <v>OSIJEK</v>
          </cell>
          <cell r="D150">
            <v>1005</v>
          </cell>
        </row>
        <row r="151">
          <cell r="A151">
            <v>383</v>
          </cell>
          <cell r="B151" t="str">
            <v>OSNOVNA ŠKOLA JAGODE TRUHELKE</v>
          </cell>
          <cell r="C151" t="str">
            <v>OSIJEK</v>
          </cell>
          <cell r="D151">
            <v>825</v>
          </cell>
        </row>
        <row r="152">
          <cell r="A152">
            <v>384</v>
          </cell>
          <cell r="B152" t="str">
            <v>OSNOVNA ŠKOLA LJUDEVITA GAJA</v>
          </cell>
          <cell r="C152" t="str">
            <v>OSIJEK</v>
          </cell>
          <cell r="D152">
            <v>510</v>
          </cell>
        </row>
        <row r="153">
          <cell r="A153">
            <v>385</v>
          </cell>
          <cell r="B153" t="str">
            <v>OSNOVNA ŠKOLA MLADOST</v>
          </cell>
          <cell r="C153" t="str">
            <v>OSIJEK</v>
          </cell>
          <cell r="D153">
            <v>952</v>
          </cell>
        </row>
        <row r="154">
          <cell r="A154">
            <v>386</v>
          </cell>
          <cell r="B154" t="str">
            <v>OSNOVNA ŠKOLA RETFALA</v>
          </cell>
          <cell r="C154" t="str">
            <v>OSIJEK</v>
          </cell>
          <cell r="D154">
            <v>1022</v>
          </cell>
        </row>
        <row r="155">
          <cell r="A155">
            <v>390</v>
          </cell>
          <cell r="B155" t="str">
            <v>OSNOVNA ŠKOLA VLADIMIRA BECIĆA</v>
          </cell>
          <cell r="C155" t="str">
            <v>OSIJEK</v>
          </cell>
          <cell r="D155">
            <v>420</v>
          </cell>
        </row>
        <row r="156">
          <cell r="A156">
            <v>395</v>
          </cell>
          <cell r="B156" t="str">
            <v>OSNOVNA ŠKOLA "SLAVA RAŠKAJ"</v>
          </cell>
          <cell r="C156" t="str">
            <v>OZALJ</v>
          </cell>
          <cell r="D156">
            <v>690</v>
          </cell>
        </row>
        <row r="157">
          <cell r="A157">
            <v>398</v>
          </cell>
          <cell r="B157" t="str">
            <v>OSNOVNA ŠKOLA BRAĆE RADIĆA PAKRAC</v>
          </cell>
          <cell r="C157" t="str">
            <v>PAKRAC</v>
          </cell>
          <cell r="D157">
            <v>1110</v>
          </cell>
        </row>
        <row r="158">
          <cell r="A158">
            <v>399</v>
          </cell>
          <cell r="B158" t="str">
            <v>OSNOVNA ŠKOLA VLADIMIRA NAZORA</v>
          </cell>
          <cell r="C158" t="str">
            <v>PAZIN</v>
          </cell>
          <cell r="D158">
            <v>3510</v>
          </cell>
        </row>
        <row r="159">
          <cell r="A159">
            <v>402</v>
          </cell>
          <cell r="B159" t="str">
            <v>OSNOVNA ŠKOLA PETRIJANEC</v>
          </cell>
          <cell r="C159" t="str">
            <v>PETRIJANEC</v>
          </cell>
          <cell r="D159">
            <v>855</v>
          </cell>
        </row>
        <row r="160">
          <cell r="A160">
            <v>408</v>
          </cell>
          <cell r="B160" t="str">
            <v>OSNOVNA ŠKOLA ANTUNA MIHANOVIĆA</v>
          </cell>
          <cell r="C160" t="str">
            <v>PETROVSKO</v>
          </cell>
          <cell r="D160">
            <v>630</v>
          </cell>
        </row>
        <row r="161">
          <cell r="A161">
            <v>410</v>
          </cell>
          <cell r="B161" t="str">
            <v>OSNOVNA ŠKOLA VLADIMIR NAZOR</v>
          </cell>
          <cell r="C161" t="str">
            <v>PISAROVINA</v>
          </cell>
          <cell r="D161">
            <v>330</v>
          </cell>
        </row>
        <row r="162">
          <cell r="A162">
            <v>412</v>
          </cell>
          <cell r="B162" t="str">
            <v>OSNOVNA ŠKOLA PETRA PRERADOVIĆA</v>
          </cell>
          <cell r="C162" t="str">
            <v>PITOMAČA</v>
          </cell>
          <cell r="D162">
            <v>1350</v>
          </cell>
        </row>
        <row r="163">
          <cell r="A163">
            <v>414</v>
          </cell>
          <cell r="B163" t="str">
            <v>OSNOVNA ŠKOLA FRA KAJE ADŽIĆA</v>
          </cell>
          <cell r="C163" t="str">
            <v>PLETERNICA</v>
          </cell>
          <cell r="D163">
            <v>1440</v>
          </cell>
        </row>
        <row r="164">
          <cell r="A164">
            <v>416</v>
          </cell>
          <cell r="B164" t="str">
            <v>OSNOVNA ŠKOLA "VLADIMIR NAZOR"</v>
          </cell>
          <cell r="C164" t="str">
            <v>PLOČE</v>
          </cell>
          <cell r="D164">
            <v>945</v>
          </cell>
        </row>
        <row r="165">
          <cell r="A165">
            <v>420</v>
          </cell>
          <cell r="B165" t="str">
            <v>OSNOVNA ŠKOLA VLADIMIRA NAZORA</v>
          </cell>
          <cell r="C165" t="str">
            <v>PODPIĆAN</v>
          </cell>
          <cell r="D165">
            <v>870</v>
          </cell>
        </row>
        <row r="166">
          <cell r="A166">
            <v>421</v>
          </cell>
          <cell r="B166" t="str">
            <v>OSNOVNA ŠKOLA STROŽANAC</v>
          </cell>
          <cell r="C166" t="str">
            <v>PODSTRANA</v>
          </cell>
          <cell r="D166">
            <v>2730</v>
          </cell>
        </row>
        <row r="167">
          <cell r="A167">
            <v>422</v>
          </cell>
          <cell r="B167" t="str">
            <v>OSNOVNA ŠKOLA PODTUREN</v>
          </cell>
          <cell r="C167" t="str">
            <v>PODTUREN</v>
          </cell>
          <cell r="D167">
            <v>1365</v>
          </cell>
        </row>
        <row r="168">
          <cell r="A168">
            <v>424</v>
          </cell>
          <cell r="B168" t="str">
            <v>OSNOVNA ŠKOLA  "Franko Lisica"</v>
          </cell>
          <cell r="C168" t="str">
            <v>POLAČA</v>
          </cell>
          <cell r="D168">
            <v>525</v>
          </cell>
        </row>
        <row r="169">
          <cell r="A169">
            <v>425</v>
          </cell>
          <cell r="B169" t="str">
            <v>OSNOVNA ŠKOLA POLIČNIK</v>
          </cell>
          <cell r="C169" t="str">
            <v>POLIČNIK</v>
          </cell>
          <cell r="D169">
            <v>555</v>
          </cell>
        </row>
        <row r="170">
          <cell r="A170">
            <v>428</v>
          </cell>
          <cell r="B170" t="str">
            <v>OSNOVNA ŠKOLA POPOVAČA</v>
          </cell>
          <cell r="C170" t="str">
            <v>POPOVAČA</v>
          </cell>
          <cell r="D170">
            <v>1140</v>
          </cell>
        </row>
        <row r="171">
          <cell r="A171">
            <v>429</v>
          </cell>
          <cell r="B171" t="str">
            <v>OSNOVNA ŠKOLA POREČ</v>
          </cell>
          <cell r="C171" t="str">
            <v>POREČ</v>
          </cell>
          <cell r="D171">
            <v>2226</v>
          </cell>
        </row>
        <row r="172">
          <cell r="A172">
            <v>435</v>
          </cell>
          <cell r="B172" t="str">
            <v>OSNOVNA ŠKOLA ANTUNA KANIŽLIĆA</v>
          </cell>
          <cell r="C172" t="str">
            <v>POŽEGA</v>
          </cell>
          <cell r="D172">
            <v>300</v>
          </cell>
        </row>
        <row r="173">
          <cell r="A173">
            <v>436</v>
          </cell>
          <cell r="B173" t="str">
            <v>OSNOVNA ŠKOLA DOBRIŠA CESARIĆ</v>
          </cell>
          <cell r="C173" t="str">
            <v>POŽEGA</v>
          </cell>
          <cell r="D173">
            <v>0</v>
          </cell>
        </row>
        <row r="174">
          <cell r="A174">
            <v>437</v>
          </cell>
          <cell r="B174" t="str">
            <v>OSNOVNA ŠKOLA JULIJA KEMPFA</v>
          </cell>
          <cell r="C174" t="str">
            <v>POŽEGA</v>
          </cell>
          <cell r="D174">
            <v>1290</v>
          </cell>
        </row>
        <row r="175">
          <cell r="A175">
            <v>440</v>
          </cell>
          <cell r="B175" t="str">
            <v>OSNOVNA ŠKOLA PRELOG</v>
          </cell>
          <cell r="C175" t="str">
            <v>PRELOG</v>
          </cell>
          <cell r="D175">
            <v>840</v>
          </cell>
        </row>
        <row r="176">
          <cell r="A176">
            <v>445</v>
          </cell>
          <cell r="B176" t="str">
            <v>OSNOVNA ŠKOLA STJEPANA ANTOLOVIĆA</v>
          </cell>
          <cell r="C176" t="str">
            <v>PRIVLAKA</v>
          </cell>
          <cell r="D176">
            <v>660</v>
          </cell>
        </row>
        <row r="177">
          <cell r="A177">
            <v>448</v>
          </cell>
          <cell r="B177" t="str">
            <v>OSNOVNA ŠKOLA CENTAR</v>
          </cell>
          <cell r="C177" t="str">
            <v>PULA</v>
          </cell>
          <cell r="D177">
            <v>570</v>
          </cell>
        </row>
        <row r="178">
          <cell r="A178">
            <v>450</v>
          </cell>
          <cell r="B178" t="str">
            <v>OSNOVNA ŠKOLA KAŠTANJER</v>
          </cell>
          <cell r="C178" t="str">
            <v>PULA</v>
          </cell>
          <cell r="D178">
            <v>1720</v>
          </cell>
        </row>
        <row r="179">
          <cell r="A179">
            <v>454</v>
          </cell>
          <cell r="B179" t="str">
            <v>OSNOVNA ŠKOLA TONE PERUŠKA</v>
          </cell>
          <cell r="C179" t="str">
            <v>PULA</v>
          </cell>
          <cell r="D179">
            <v>300</v>
          </cell>
        </row>
        <row r="180">
          <cell r="A180">
            <v>455</v>
          </cell>
          <cell r="B180" t="str">
            <v>OSNOVNA ŠKOLA VELI VRH PULA</v>
          </cell>
          <cell r="C180" t="str">
            <v>PULA</v>
          </cell>
          <cell r="D180">
            <v>1245</v>
          </cell>
        </row>
        <row r="181">
          <cell r="A181">
            <v>460</v>
          </cell>
          <cell r="B181" t="str">
            <v>OSNOVNA ŠKOLA IVANA RABLJANINA RAB</v>
          </cell>
          <cell r="C181" t="str">
            <v>RAB</v>
          </cell>
          <cell r="D181">
            <v>1680</v>
          </cell>
        </row>
        <row r="182">
          <cell r="A182">
            <v>462</v>
          </cell>
          <cell r="B182" t="str">
            <v>OSNOVNA ŠKOLA SIDE KOŠUTIĆ</v>
          </cell>
          <cell r="C182" t="str">
            <v>RADOBOJ</v>
          </cell>
          <cell r="D182">
            <v>1065</v>
          </cell>
        </row>
        <row r="183">
          <cell r="A183">
            <v>466</v>
          </cell>
          <cell r="B183" t="str">
            <v>OSNOVNA ŠKOLA EUGENA KVATERNIKA</v>
          </cell>
          <cell r="C183" t="str">
            <v>RAKOVICA</v>
          </cell>
          <cell r="D183">
            <v>1200</v>
          </cell>
        </row>
        <row r="184">
          <cell r="A184">
            <v>468</v>
          </cell>
          <cell r="B184" t="str">
            <v>OSNOVNA ŠKOLA IVANA BATELIĆA - RAŠA</v>
          </cell>
          <cell r="C184" t="str">
            <v>RAŠA</v>
          </cell>
          <cell r="D184">
            <v>105</v>
          </cell>
        </row>
        <row r="185">
          <cell r="A185">
            <v>472</v>
          </cell>
          <cell r="B185" t="str">
            <v>OSNOVNA ŠKOLA ANTE STARČEVIĆA</v>
          </cell>
          <cell r="C185" t="str">
            <v>REŠETARI</v>
          </cell>
          <cell r="D185">
            <v>448</v>
          </cell>
        </row>
        <row r="186">
          <cell r="A186">
            <v>473</v>
          </cell>
          <cell r="B186" t="str">
            <v>OSNOVNA ŠKOLA ANE KATARINE ZRINSKI</v>
          </cell>
          <cell r="C186" t="str">
            <v>RETKOVCI</v>
          </cell>
          <cell r="D186">
            <v>555</v>
          </cell>
        </row>
        <row r="187">
          <cell r="A187">
            <v>475</v>
          </cell>
          <cell r="B187" t="str">
            <v>OSNOVNA ŠKOLA  DOLAC</v>
          </cell>
          <cell r="C187" t="str">
            <v>RIJEKA</v>
          </cell>
          <cell r="D187">
            <v>375</v>
          </cell>
        </row>
        <row r="188">
          <cell r="A188">
            <v>477</v>
          </cell>
          <cell r="B188" t="str">
            <v>OSNOVNA ŠKOLA ˝KANTRIDA˝</v>
          </cell>
          <cell r="C188" t="str">
            <v>RIJEKA</v>
          </cell>
          <cell r="D188">
            <v>915</v>
          </cell>
        </row>
        <row r="189">
          <cell r="A189">
            <v>480</v>
          </cell>
          <cell r="B189" t="str">
            <v>OSNOVNA ŠKOLA CENTAR</v>
          </cell>
          <cell r="C189" t="str">
            <v>RIJEKA</v>
          </cell>
          <cell r="D189">
            <v>375</v>
          </cell>
        </row>
        <row r="190">
          <cell r="A190">
            <v>481</v>
          </cell>
          <cell r="B190" t="str">
            <v>OSNOVNA ŠKOLA EUGEN KUMIČIĆ</v>
          </cell>
          <cell r="C190" t="str">
            <v>RIJEKA</v>
          </cell>
          <cell r="D190">
            <v>630</v>
          </cell>
        </row>
        <row r="191">
          <cell r="A191">
            <v>482</v>
          </cell>
          <cell r="B191" t="str">
            <v>OSNOVNA ŠKOLA FRANA FRANKOVIĆA</v>
          </cell>
          <cell r="C191" t="str">
            <v>RIJEKA</v>
          </cell>
          <cell r="D191">
            <v>1305</v>
          </cell>
        </row>
        <row r="192">
          <cell r="A192">
            <v>483</v>
          </cell>
          <cell r="B192" t="str">
            <v>OSNOVNA ŠKOLA GORNJA VEŽICA</v>
          </cell>
          <cell r="C192" t="str">
            <v>RIJEKA</v>
          </cell>
          <cell r="D192">
            <v>900</v>
          </cell>
        </row>
        <row r="193">
          <cell r="A193">
            <v>485</v>
          </cell>
          <cell r="B193" t="str">
            <v>OSNOVNA ŠKOLA IVANA ZAJCA</v>
          </cell>
          <cell r="C193" t="str">
            <v>RIJEKA</v>
          </cell>
          <cell r="D193">
            <v>510</v>
          </cell>
        </row>
        <row r="194">
          <cell r="A194">
            <v>486</v>
          </cell>
          <cell r="B194" t="str">
            <v>OSNOVNA ŠKOLA KOZALA</v>
          </cell>
          <cell r="C194" t="str">
            <v>RIJEKA</v>
          </cell>
          <cell r="D194">
            <v>675</v>
          </cell>
        </row>
        <row r="195">
          <cell r="A195">
            <v>487</v>
          </cell>
          <cell r="B195" t="str">
            <v>OSNOVNA ŠKOLA NIKOLA TESLA</v>
          </cell>
          <cell r="C195" t="str">
            <v>RIJEKA</v>
          </cell>
          <cell r="D195">
            <v>1380</v>
          </cell>
        </row>
        <row r="196">
          <cell r="A196">
            <v>489</v>
          </cell>
          <cell r="B196" t="str">
            <v>OSNOVNA ŠKOLA PEHLIN</v>
          </cell>
          <cell r="C196" t="str">
            <v>RIJEKA</v>
          </cell>
          <cell r="D196">
            <v>938</v>
          </cell>
        </row>
        <row r="197">
          <cell r="A197">
            <v>490</v>
          </cell>
          <cell r="B197" t="str">
            <v>OSNOVNA ŠKOLA PODMURVICE</v>
          </cell>
          <cell r="C197" t="str">
            <v>RIJEKA</v>
          </cell>
          <cell r="D197">
            <v>420</v>
          </cell>
        </row>
        <row r="198">
          <cell r="A198">
            <v>492</v>
          </cell>
          <cell r="B198" t="str">
            <v>OSNOVNA ŠKOLA ŠKURINJE</v>
          </cell>
          <cell r="C198" t="str">
            <v>RIJEKA</v>
          </cell>
          <cell r="D198">
            <v>420</v>
          </cell>
        </row>
        <row r="199">
          <cell r="A199">
            <v>493</v>
          </cell>
          <cell r="B199" t="str">
            <v>OSNOVNA ŠKOLA TRSAT</v>
          </cell>
          <cell r="C199" t="str">
            <v>RIJEKA</v>
          </cell>
          <cell r="D199">
            <v>0</v>
          </cell>
        </row>
        <row r="200">
          <cell r="A200">
            <v>494</v>
          </cell>
          <cell r="B200" t="str">
            <v>OSNOVNA ŠKOLA TURNIĆ</v>
          </cell>
          <cell r="C200" t="str">
            <v>RIJEKA</v>
          </cell>
          <cell r="D200">
            <v>780</v>
          </cell>
        </row>
        <row r="201">
          <cell r="A201">
            <v>495</v>
          </cell>
          <cell r="B201" t="str">
            <v>OSNOVNA ŠKOLA VEŽICA</v>
          </cell>
          <cell r="C201" t="str">
            <v>RIJEKA</v>
          </cell>
          <cell r="D201">
            <v>0</v>
          </cell>
        </row>
        <row r="202">
          <cell r="A202">
            <v>496</v>
          </cell>
          <cell r="B202" t="str">
            <v>OSNOVNA ŠKOLA VLADIMIR GORTAN</v>
          </cell>
          <cell r="C202" t="str">
            <v>RIJEKA</v>
          </cell>
          <cell r="D202">
            <v>1200</v>
          </cell>
        </row>
        <row r="203">
          <cell r="A203">
            <v>497</v>
          </cell>
          <cell r="B203" t="str">
            <v>OSNOVNA ŠKOLA ZAMET</v>
          </cell>
          <cell r="C203" t="str">
            <v>RIJEKA</v>
          </cell>
          <cell r="D203">
            <v>1530</v>
          </cell>
        </row>
        <row r="204">
          <cell r="A204">
            <v>500</v>
          </cell>
          <cell r="B204" t="str">
            <v>O. Š. IVANA BRLIĆ-MAŽURANIĆ</v>
          </cell>
          <cell r="C204" t="str">
            <v>ROKOVCI  ANDRIJAŠEVCI</v>
          </cell>
          <cell r="D204">
            <v>720</v>
          </cell>
        </row>
        <row r="205">
          <cell r="A205">
            <v>501</v>
          </cell>
          <cell r="B205" t="str">
            <v>OSNOVNA ŠKOLA JURJA DOBRILE</v>
          </cell>
          <cell r="C205" t="str">
            <v>ROVINJ</v>
          </cell>
          <cell r="D205">
            <v>450</v>
          </cell>
        </row>
        <row r="206">
          <cell r="A206">
            <v>502</v>
          </cell>
          <cell r="B206" t="str">
            <v>O.Š. VLADIMIRA  NAZORA</v>
          </cell>
          <cell r="C206" t="str">
            <v>ROVINJ</v>
          </cell>
          <cell r="D206">
            <v>510</v>
          </cell>
        </row>
        <row r="207">
          <cell r="A207">
            <v>503</v>
          </cell>
          <cell r="B207" t="str">
            <v>TALIJANSKA O.Š.BERNARDO BENUSSI ROVINJ SCUOLA ELEMENTARE ITALIANA BERNARDO BENUSSI ROVIGNO</v>
          </cell>
          <cell r="C207" t="str">
            <v>ROVINJ</v>
          </cell>
          <cell r="D207">
            <v>0</v>
          </cell>
        </row>
        <row r="208">
          <cell r="A208">
            <v>504</v>
          </cell>
          <cell r="B208" t="str">
            <v>OSNOVNA ŠKOLA ROVIŠĆE</v>
          </cell>
          <cell r="C208" t="str">
            <v>ROVIŠĆE</v>
          </cell>
          <cell r="D208">
            <v>570</v>
          </cell>
        </row>
        <row r="209">
          <cell r="A209">
            <v>505</v>
          </cell>
          <cell r="B209" t="str">
            <v>OSNOVNA ŠKOLA RUNOVIĆ</v>
          </cell>
          <cell r="C209" t="str">
            <v>RUNOVIĆ</v>
          </cell>
          <cell r="D209">
            <v>765</v>
          </cell>
        </row>
        <row r="210">
          <cell r="A210">
            <v>507</v>
          </cell>
          <cell r="B210" t="str">
            <v>OSNOVNA ŠKOLA BOGUMILA TONIJA</v>
          </cell>
          <cell r="C210" t="str">
            <v>SAMOBOR</v>
          </cell>
          <cell r="D210">
            <v>1770</v>
          </cell>
        </row>
        <row r="211">
          <cell r="A211">
            <v>509</v>
          </cell>
          <cell r="B211" t="str">
            <v>OSNOVNA ŠKOLA SAMOBOR</v>
          </cell>
          <cell r="C211" t="str">
            <v>SAMOBOR</v>
          </cell>
          <cell r="D211">
            <v>2265</v>
          </cell>
        </row>
        <row r="212">
          <cell r="A212">
            <v>510</v>
          </cell>
          <cell r="B212" t="str">
            <v>OSNOVNA ŠKOLA KRALJA ZVONIMIRA</v>
          </cell>
          <cell r="C212" t="str">
            <v>SEGET DONJI</v>
          </cell>
          <cell r="D212">
            <v>375</v>
          </cell>
        </row>
        <row r="213">
          <cell r="A213">
            <v>511</v>
          </cell>
          <cell r="B213" t="str">
            <v>OSNOVNA ŠKOLA SELA</v>
          </cell>
          <cell r="C213" t="str">
            <v>SELA</v>
          </cell>
          <cell r="D213">
            <v>555</v>
          </cell>
        </row>
        <row r="214">
          <cell r="A214">
            <v>513</v>
          </cell>
          <cell r="B214" t="str">
            <v>OSNOVNA ŠKOLA ĐAKOVAČKI SELCI</v>
          </cell>
          <cell r="C214" t="str">
            <v>SELCI ĐAKOVAČKI</v>
          </cell>
          <cell r="D214">
            <v>420</v>
          </cell>
        </row>
        <row r="215">
          <cell r="A215">
            <v>515</v>
          </cell>
          <cell r="B215" t="str">
            <v>OSNOVNA ŠKOLA JOSIPA KOZARCA</v>
          </cell>
          <cell r="C215" t="str">
            <v>SEMELJCI</v>
          </cell>
          <cell r="D215">
            <v>840</v>
          </cell>
        </row>
        <row r="216">
          <cell r="A216">
            <v>519</v>
          </cell>
          <cell r="B216" t="str">
            <v>OSNOVNA ŠKOLA LUKA</v>
          </cell>
          <cell r="C216" t="str">
            <v>SESVETE</v>
          </cell>
          <cell r="D216">
            <v>1246</v>
          </cell>
        </row>
        <row r="217">
          <cell r="A217">
            <v>520</v>
          </cell>
          <cell r="B217" t="str">
            <v>OSNOVNA ŠKOLA SESVETE</v>
          </cell>
          <cell r="C217" t="str">
            <v>SESVETE</v>
          </cell>
          <cell r="D217">
            <v>1545</v>
          </cell>
        </row>
        <row r="218">
          <cell r="A218">
            <v>521</v>
          </cell>
          <cell r="B218" t="str">
            <v>OSNOVNA ŠKOLA SESVETSKA SELA</v>
          </cell>
          <cell r="C218" t="str">
            <v>SESVETE</v>
          </cell>
          <cell r="D218">
            <v>1414</v>
          </cell>
        </row>
        <row r="219">
          <cell r="A219">
            <v>522</v>
          </cell>
          <cell r="B219" t="str">
            <v>OSNOVNA ŠKOLA SESVETSKA SOPNICA</v>
          </cell>
          <cell r="C219" t="str">
            <v>SESVETE</v>
          </cell>
          <cell r="D219">
            <v>600</v>
          </cell>
        </row>
        <row r="220">
          <cell r="A220">
            <v>524</v>
          </cell>
          <cell r="B220" t="str">
            <v>OSNOVNA ŠKOLA IVAN MAŽURANIĆ</v>
          </cell>
          <cell r="C220" t="str">
            <v>SIBINJ</v>
          </cell>
          <cell r="D220">
            <v>420</v>
          </cell>
        </row>
        <row r="221">
          <cell r="A221">
            <v>527</v>
          </cell>
          <cell r="B221" t="str">
            <v>OSNOVNA ŠKOLA IVANA LOVRIĆA</v>
          </cell>
          <cell r="C221" t="str">
            <v>SINJ</v>
          </cell>
          <cell r="D221">
            <v>1575</v>
          </cell>
        </row>
        <row r="222">
          <cell r="A222">
            <v>530</v>
          </cell>
          <cell r="B222" t="str">
            <v>OSNOVNA ŠKOLA "BRAĆA BOBETKO"</v>
          </cell>
          <cell r="C222" t="str">
            <v>SISAK</v>
          </cell>
          <cell r="D222">
            <v>945</v>
          </cell>
        </row>
        <row r="223">
          <cell r="A223">
            <v>532</v>
          </cell>
          <cell r="B223" t="str">
            <v>OSNOVNA ŠKOLA BRAĆA RIBAR</v>
          </cell>
          <cell r="C223" t="str">
            <v>SISAK</v>
          </cell>
          <cell r="D223">
            <v>1305</v>
          </cell>
        </row>
        <row r="224">
          <cell r="A224">
            <v>535</v>
          </cell>
          <cell r="B224" t="str">
            <v>OSNOVNA ŠKOLA VIKTOROVAC</v>
          </cell>
          <cell r="C224" t="str">
            <v>SISAK</v>
          </cell>
          <cell r="D224">
            <v>855</v>
          </cell>
        </row>
        <row r="225">
          <cell r="A225">
            <v>536</v>
          </cell>
          <cell r="B225" t="str">
            <v>OSNOVNA ŠKOLA "SKAKAVAC"</v>
          </cell>
          <cell r="C225" t="str">
            <v>SKAKAVAC</v>
          </cell>
          <cell r="D225">
            <v>465</v>
          </cell>
        </row>
        <row r="226">
          <cell r="A226">
            <v>537</v>
          </cell>
          <cell r="B226" t="str">
            <v>OSNOVNA ŠKOLA SKRAD</v>
          </cell>
          <cell r="C226" t="str">
            <v>SKRAD</v>
          </cell>
          <cell r="D226">
            <v>165</v>
          </cell>
        </row>
        <row r="227">
          <cell r="A227">
            <v>538</v>
          </cell>
          <cell r="B227" t="str">
            <v>OSNOVNA ŠKOLA SKRADIN</v>
          </cell>
          <cell r="C227" t="str">
            <v>SKRADIN</v>
          </cell>
          <cell r="D227">
            <v>675</v>
          </cell>
        </row>
        <row r="228">
          <cell r="A228">
            <v>540</v>
          </cell>
          <cell r="B228" t="str">
            <v>OSNOVNA ŠKOLA SLANO</v>
          </cell>
          <cell r="C228" t="str">
            <v>SLANO</v>
          </cell>
          <cell r="D228">
            <v>364</v>
          </cell>
        </row>
        <row r="229">
          <cell r="A229">
            <v>541</v>
          </cell>
          <cell r="B229" t="str">
            <v>OSNOVNA ŠKOLA EUGENA KUMIČIĆA</v>
          </cell>
          <cell r="C229" t="str">
            <v>SLATINA</v>
          </cell>
          <cell r="D229">
            <v>1110</v>
          </cell>
        </row>
        <row r="230">
          <cell r="A230">
            <v>544</v>
          </cell>
          <cell r="B230" t="str">
            <v>OSNOVNA ŠKOLA ANTUN MIHANOVIĆ</v>
          </cell>
          <cell r="C230" t="str">
            <v>SLAVONSKI BROD</v>
          </cell>
          <cell r="D230">
            <v>1410</v>
          </cell>
        </row>
        <row r="231">
          <cell r="A231">
            <v>545</v>
          </cell>
          <cell r="B231" t="str">
            <v>OSNOVNA ŠKOLA BLAŽ TADIJANOVIĆ</v>
          </cell>
          <cell r="C231" t="str">
            <v>SLAVONSKI BROD</v>
          </cell>
          <cell r="D231">
            <v>0</v>
          </cell>
        </row>
        <row r="232">
          <cell r="A232">
            <v>551</v>
          </cell>
          <cell r="B232" t="str">
            <v>OSNOVNA ŠKOLA IVANA BRLIĆ-MAŽURANIĆ</v>
          </cell>
          <cell r="C232" t="str">
            <v>SLAVONSKI BROD</v>
          </cell>
          <cell r="D232">
            <v>1695</v>
          </cell>
        </row>
        <row r="233">
          <cell r="A233">
            <v>555</v>
          </cell>
          <cell r="B233" t="str">
            <v>OSNOVNA ŠKOLA SLUNJ</v>
          </cell>
          <cell r="C233" t="str">
            <v>SLUNJ</v>
          </cell>
          <cell r="D233">
            <v>660</v>
          </cell>
        </row>
        <row r="234">
          <cell r="A234">
            <v>557</v>
          </cell>
          <cell r="B234" t="str">
            <v>OSNOVNA ŠKOLA SOKOLOVAC</v>
          </cell>
          <cell r="C234" t="str">
            <v>SOKOLOVAC</v>
          </cell>
          <cell r="D234">
            <v>840</v>
          </cell>
        </row>
        <row r="235">
          <cell r="A235">
            <v>559</v>
          </cell>
          <cell r="B235" t="str">
            <v>OSNOVNA ŠKOLA KRALJICE JELENE</v>
          </cell>
          <cell r="C235" t="str">
            <v>SOLIN</v>
          </cell>
          <cell r="D235">
            <v>1500</v>
          </cell>
        </row>
        <row r="236">
          <cell r="A236">
            <v>562</v>
          </cell>
          <cell r="B236" t="str">
            <v xml:space="preserve">OSNOVNA ŠKOLA ˝BOL˝  </v>
          </cell>
          <cell r="C236" t="str">
            <v>SPLIT</v>
          </cell>
          <cell r="D236">
            <v>924</v>
          </cell>
        </row>
        <row r="237">
          <cell r="A237">
            <v>564</v>
          </cell>
          <cell r="B237" t="str">
            <v>OSNOVNA ŠKOLA BRDA</v>
          </cell>
          <cell r="C237" t="str">
            <v>SPLIT</v>
          </cell>
          <cell r="D237">
            <v>630</v>
          </cell>
        </row>
        <row r="238">
          <cell r="A238">
            <v>566</v>
          </cell>
          <cell r="B238" t="str">
            <v>OSNOVNA ŠKOLA GRIPE</v>
          </cell>
          <cell r="C238" t="str">
            <v>SPLIT</v>
          </cell>
          <cell r="D238">
            <v>1380</v>
          </cell>
        </row>
        <row r="239">
          <cell r="A239">
            <v>567</v>
          </cell>
          <cell r="B239" t="str">
            <v>OSNOVNA ŠKOLA KAMEN-ŠINE</v>
          </cell>
          <cell r="C239" t="str">
            <v>SPLIT</v>
          </cell>
          <cell r="D239">
            <v>1568</v>
          </cell>
        </row>
        <row r="240">
          <cell r="A240">
            <v>568</v>
          </cell>
          <cell r="B240" t="str">
            <v>OSNOVNA ŠKOLA KMAN-KOCUNAR</v>
          </cell>
          <cell r="C240" t="str">
            <v>SPLIT</v>
          </cell>
          <cell r="D240">
            <v>1500</v>
          </cell>
        </row>
        <row r="241">
          <cell r="A241">
            <v>570</v>
          </cell>
          <cell r="B241" t="str">
            <v>OSNOVNA ŠKOLA LUČAC</v>
          </cell>
          <cell r="C241" t="str">
            <v>SPLIT</v>
          </cell>
          <cell r="D241">
            <v>810</v>
          </cell>
        </row>
        <row r="242">
          <cell r="A242">
            <v>571</v>
          </cell>
          <cell r="B242" t="str">
            <v>OSNOVNA ŠKOLA MANUŠ</v>
          </cell>
          <cell r="C242" t="str">
            <v>SPLIT</v>
          </cell>
          <cell r="D242">
            <v>1155</v>
          </cell>
        </row>
        <row r="243">
          <cell r="A243">
            <v>572</v>
          </cell>
          <cell r="B243" t="str">
            <v>OSNOVNA ŠKOLA MARJAN</v>
          </cell>
          <cell r="C243" t="str">
            <v>SPLIT</v>
          </cell>
          <cell r="D243">
            <v>1035</v>
          </cell>
        </row>
        <row r="244">
          <cell r="A244">
            <v>573</v>
          </cell>
          <cell r="B244" t="str">
            <v>OSNOVNA ŠKOLA MEJAŠI</v>
          </cell>
          <cell r="C244" t="str">
            <v>SPLIT</v>
          </cell>
          <cell r="D244">
            <v>2100</v>
          </cell>
        </row>
        <row r="245">
          <cell r="A245">
            <v>574</v>
          </cell>
          <cell r="B245" t="str">
            <v>OSNOVNA ŠKOLA MEJE</v>
          </cell>
          <cell r="C245" t="str">
            <v>SPLIT</v>
          </cell>
          <cell r="D245">
            <v>1425</v>
          </cell>
        </row>
        <row r="246">
          <cell r="A246">
            <v>575</v>
          </cell>
          <cell r="B246" t="str">
            <v>OSNOVNA ŠKOLA MERTOJAK</v>
          </cell>
          <cell r="C246" t="str">
            <v>SPLIT</v>
          </cell>
          <cell r="D246">
            <v>2618</v>
          </cell>
        </row>
        <row r="247">
          <cell r="A247">
            <v>576</v>
          </cell>
          <cell r="B247" t="str">
            <v>OSNOVNA ŠKOLA PLOKITE</v>
          </cell>
          <cell r="C247" t="str">
            <v>SPLIT</v>
          </cell>
          <cell r="D247">
            <v>855</v>
          </cell>
        </row>
        <row r="248">
          <cell r="A248">
            <v>578</v>
          </cell>
          <cell r="B248" t="str">
            <v>OSNOVNA ŠKOLA PUJANKI</v>
          </cell>
          <cell r="C248" t="str">
            <v>SPLIT</v>
          </cell>
          <cell r="D248">
            <v>1126</v>
          </cell>
        </row>
        <row r="249">
          <cell r="A249">
            <v>579</v>
          </cell>
          <cell r="B249" t="str">
            <v>OSNOVNA ŠKOLA RAVNE NJIVE</v>
          </cell>
          <cell r="C249" t="str">
            <v>SPLIT</v>
          </cell>
          <cell r="D249">
            <v>1455</v>
          </cell>
        </row>
        <row r="250">
          <cell r="A250">
            <v>581</v>
          </cell>
          <cell r="B250" t="str">
            <v>OSNOVNA ŠKOLA SPINUT</v>
          </cell>
          <cell r="C250" t="str">
            <v>SPLIT</v>
          </cell>
          <cell r="D250">
            <v>2100</v>
          </cell>
        </row>
        <row r="251">
          <cell r="A251">
            <v>584</v>
          </cell>
          <cell r="B251" t="str">
            <v>OSNOVNA ŠKOLA TRSTENIK</v>
          </cell>
          <cell r="C251" t="str">
            <v>SPLIT</v>
          </cell>
          <cell r="D251">
            <v>930</v>
          </cell>
        </row>
        <row r="252">
          <cell r="A252">
            <v>585</v>
          </cell>
          <cell r="B252" t="str">
            <v>OSNOVNA ŠKOLA VISOKA</v>
          </cell>
          <cell r="C252" t="str">
            <v>SPLIT</v>
          </cell>
          <cell r="D252">
            <v>1530</v>
          </cell>
        </row>
        <row r="253">
          <cell r="A253">
            <v>589</v>
          </cell>
          <cell r="B253" t="str">
            <v>OSNOVNA ŠKOLA PETRA HEKTOROVIĆA STARI GRAD</v>
          </cell>
          <cell r="C253" t="str">
            <v>STARI GRAD</v>
          </cell>
          <cell r="D253">
            <v>315</v>
          </cell>
        </row>
        <row r="254">
          <cell r="A254">
            <v>591</v>
          </cell>
          <cell r="B254" t="str">
            <v>OSNOVNA ŠKOLA STJEPANA CVRKOVIĆA</v>
          </cell>
          <cell r="C254" t="str">
            <v>STARI MIKANOVCI</v>
          </cell>
          <cell r="D254">
            <v>615</v>
          </cell>
        </row>
        <row r="255">
          <cell r="A255">
            <v>595</v>
          </cell>
          <cell r="B255" t="str">
            <v>OSNOVNA ŠKOLA STOBREČ</v>
          </cell>
          <cell r="C255" t="str">
            <v>STOBREČ</v>
          </cell>
          <cell r="D255">
            <v>360</v>
          </cell>
        </row>
        <row r="256">
          <cell r="A256">
            <v>596</v>
          </cell>
          <cell r="B256" t="str">
            <v>OSNOVNA ŠKOLA STON</v>
          </cell>
          <cell r="C256" t="str">
            <v>STON</v>
          </cell>
          <cell r="D256">
            <v>660</v>
          </cell>
        </row>
        <row r="257">
          <cell r="A257">
            <v>597</v>
          </cell>
          <cell r="B257" t="str">
            <v>OSNOVNA ŠKOLA IVANA BRLIĆ MAŽURANIĆ</v>
          </cell>
          <cell r="C257" t="str">
            <v>STRIZIVOJNA</v>
          </cell>
          <cell r="D257">
            <v>870</v>
          </cell>
        </row>
        <row r="258">
          <cell r="A258">
            <v>598</v>
          </cell>
          <cell r="B258" t="str">
            <v>OSNOVNA ŠKOLA STUDENCI</v>
          </cell>
          <cell r="C258" t="str">
            <v>STUDENCI</v>
          </cell>
          <cell r="D258">
            <v>330</v>
          </cell>
        </row>
        <row r="259">
          <cell r="A259">
            <v>603</v>
          </cell>
          <cell r="B259" t="str">
            <v>OSNOVNA ŠKOLA SUPETAR</v>
          </cell>
          <cell r="C259" t="str">
            <v>SUPETAR</v>
          </cell>
          <cell r="D259">
            <v>690</v>
          </cell>
        </row>
        <row r="260">
          <cell r="A260">
            <v>604</v>
          </cell>
          <cell r="B260" t="str">
            <v>OSNOVNA ŠKOLA SVETA MARIJA
PŠ Donji Mihaljevec</v>
          </cell>
          <cell r="C260" t="str">
            <v>SVETA MARIJA</v>
          </cell>
          <cell r="D260">
            <v>690</v>
          </cell>
        </row>
        <row r="261">
          <cell r="A261">
            <v>605</v>
          </cell>
          <cell r="B261" t="str">
            <v>OSNOVNA ŠKOLA SVETA NEDELJA</v>
          </cell>
          <cell r="C261" t="str">
            <v>SVETA NEDJELJA</v>
          </cell>
          <cell r="D261">
            <v>3510</v>
          </cell>
        </row>
        <row r="262">
          <cell r="A262">
            <v>607</v>
          </cell>
          <cell r="B262" t="str">
            <v>OSNOVNA ŠKOLA SV. FILIP I JAKOV</v>
          </cell>
          <cell r="C262" t="str">
            <v>SVETI FILIP I JAKOV</v>
          </cell>
          <cell r="D262">
            <v>810</v>
          </cell>
        </row>
        <row r="263">
          <cell r="A263">
            <v>610</v>
          </cell>
          <cell r="B263" t="str">
            <v>OSNOVNA ŠKOLA DRAGUTINA DOMJANIĆA</v>
          </cell>
          <cell r="C263" t="str">
            <v>SVETI IVAN ZELINA</v>
          </cell>
          <cell r="D263">
            <v>1638</v>
          </cell>
        </row>
        <row r="264">
          <cell r="A264">
            <v>611</v>
          </cell>
          <cell r="B264" t="str">
            <v>OSNOVNA ŠKOLA GRIGOR VITEZ</v>
          </cell>
          <cell r="C264" t="str">
            <v>SVETI IVAN ŽABNO</v>
          </cell>
          <cell r="D264">
            <v>690</v>
          </cell>
        </row>
        <row r="265">
          <cell r="A265">
            <v>612</v>
          </cell>
          <cell r="B265" t="str">
            <v>OSNOVNA ŠKOLA SVETI KRIŽ ZAČRETJE</v>
          </cell>
          <cell r="C265" t="str">
            <v>SVETI KRIŽ ZAČRETJE</v>
          </cell>
          <cell r="D265">
            <v>1022</v>
          </cell>
        </row>
        <row r="266">
          <cell r="A266">
            <v>613</v>
          </cell>
          <cell r="B266" t="str">
            <v>OSNOVNA ŠKOLA JOAKIMA RAKOVCA</v>
          </cell>
          <cell r="C266" t="str">
            <v>SVETI LOVREČ</v>
          </cell>
          <cell r="D266">
            <v>435</v>
          </cell>
        </row>
        <row r="267">
          <cell r="A267">
            <v>614</v>
          </cell>
          <cell r="B267" t="str">
            <v>OSNOVNA ŠKOLA SVETI MARTIN NA MURI</v>
          </cell>
          <cell r="C267" t="str">
            <v>SVETI MARTIN NA MURI</v>
          </cell>
          <cell r="D267">
            <v>615</v>
          </cell>
        </row>
        <row r="268">
          <cell r="A268">
            <v>617</v>
          </cell>
          <cell r="B268" t="str">
            <v>OSNOVNA ŠKOLA SVETVINČENAT</v>
          </cell>
          <cell r="C268" t="str">
            <v>SVETVINČENAT</v>
          </cell>
          <cell r="D268">
            <v>450</v>
          </cell>
        </row>
        <row r="269">
          <cell r="A269">
            <v>619</v>
          </cell>
          <cell r="B269" t="str">
            <v>OSNOVNA ŠKOLA IVANA PERKOVCA</v>
          </cell>
          <cell r="C269" t="str">
            <v>ŠENKOVEC</v>
          </cell>
          <cell r="D269">
            <v>0</v>
          </cell>
        </row>
        <row r="270">
          <cell r="A270">
            <v>621</v>
          </cell>
          <cell r="B270" t="str">
            <v>KATOLIČKA OSNOVNA ŠKOLA</v>
          </cell>
          <cell r="C270" t="str">
            <v>ŠIBENIK</v>
          </cell>
          <cell r="D270">
            <v>1500</v>
          </cell>
        </row>
        <row r="271">
          <cell r="A271">
            <v>623</v>
          </cell>
          <cell r="B271" t="str">
            <v>OSNOVNA ŠKOLA FAUSTA VRANČIĆA</v>
          </cell>
          <cell r="C271" t="str">
            <v>ŠIBENIK</v>
          </cell>
          <cell r="D271">
            <v>1170</v>
          </cell>
        </row>
        <row r="272">
          <cell r="A272">
            <v>629</v>
          </cell>
          <cell r="B272" t="str">
            <v>OSNOVNA ŠKOLA AUGUST CESAREC</v>
          </cell>
          <cell r="C272" t="str">
            <v>ŠPIŠIĆ BUKOVICA</v>
          </cell>
          <cell r="D272">
            <v>390</v>
          </cell>
        </row>
        <row r="273">
          <cell r="A273">
            <v>642</v>
          </cell>
          <cell r="B273" t="str">
            <v>OSNOVNA ŠKOLA TRILJ</v>
          </cell>
          <cell r="C273" t="str">
            <v>TRILJ</v>
          </cell>
          <cell r="D273">
            <v>1785</v>
          </cell>
        </row>
        <row r="274">
          <cell r="A274">
            <v>644</v>
          </cell>
          <cell r="B274" t="str">
            <v>OSNOVNA ŠKOLA ŠEMOVEC</v>
          </cell>
          <cell r="C274" t="str">
            <v xml:space="preserve">TRNOVEC BARTOLOVEČKI </v>
          </cell>
          <cell r="D274">
            <v>870</v>
          </cell>
        </row>
        <row r="275">
          <cell r="A275">
            <v>648</v>
          </cell>
          <cell r="B275" t="str">
            <v>OSNOVNA ŠKOLA PETAR BERISLAVIĆ</v>
          </cell>
          <cell r="C275" t="str">
            <v>TROGIR</v>
          </cell>
          <cell r="D275">
            <v>510</v>
          </cell>
        </row>
        <row r="276">
          <cell r="A276">
            <v>651</v>
          </cell>
          <cell r="B276" t="str">
            <v>OSNOVNA ŠKOLA TUČEPI</v>
          </cell>
          <cell r="C276" t="str">
            <v>TUČEPI</v>
          </cell>
          <cell r="D276">
            <v>1065</v>
          </cell>
        </row>
        <row r="277">
          <cell r="A277">
            <v>652</v>
          </cell>
          <cell r="B277" t="str">
            <v>OSNOVNA ŠKOLA LIJEPA NAŠA</v>
          </cell>
          <cell r="C277" t="str">
            <v>TUHELJ</v>
          </cell>
          <cell r="D277">
            <v>0</v>
          </cell>
        </row>
        <row r="278">
          <cell r="A278">
            <v>655</v>
          </cell>
          <cell r="B278" t="str">
            <v>O. Š. MARIJE I LINE</v>
          </cell>
          <cell r="C278" t="str">
            <v>UMAG</v>
          </cell>
          <cell r="D278">
            <v>1620</v>
          </cell>
        </row>
        <row r="279">
          <cell r="A279">
            <v>656</v>
          </cell>
          <cell r="B279" t="str">
            <v>TALIJANSKA OSNOVNA ŠKOLA GALILEO GALILEI</v>
          </cell>
          <cell r="C279" t="str">
            <v>UMAG</v>
          </cell>
          <cell r="D279">
            <v>825</v>
          </cell>
        </row>
        <row r="280">
          <cell r="A280">
            <v>658</v>
          </cell>
          <cell r="B280" t="str">
            <v>OSNOVNA ŠKOLA LADIMIREVCI</v>
          </cell>
          <cell r="C280" t="str">
            <v>VALPOVO</v>
          </cell>
          <cell r="D280">
            <v>600</v>
          </cell>
        </row>
        <row r="281">
          <cell r="A281">
            <v>660</v>
          </cell>
          <cell r="B281" t="str">
            <v>I. OSNOVNA ŠKOLA VARAŽDIN</v>
          </cell>
          <cell r="C281" t="str">
            <v>VARAŽDIN</v>
          </cell>
          <cell r="D281">
            <v>1185</v>
          </cell>
        </row>
        <row r="282">
          <cell r="A282">
            <v>661</v>
          </cell>
          <cell r="B282" t="str">
            <v>II OSNOVNA ŠKOLA VARAŽDIN</v>
          </cell>
          <cell r="C282" t="str">
            <v>VARAŽDIN</v>
          </cell>
          <cell r="D282">
            <v>0</v>
          </cell>
        </row>
        <row r="283">
          <cell r="A283">
            <v>663</v>
          </cell>
          <cell r="B283" t="str">
            <v>IV OSNOVNA ŠKOLA VARAŽDIN</v>
          </cell>
          <cell r="C283" t="str">
            <v>VARAŽDIN</v>
          </cell>
          <cell r="D283">
            <v>720</v>
          </cell>
        </row>
        <row r="284">
          <cell r="A284">
            <v>665</v>
          </cell>
          <cell r="B284" t="str">
            <v>VI OSNOVNA ŠKOLA VARAŽDIN</v>
          </cell>
          <cell r="C284" t="str">
            <v>VARAŽDIN</v>
          </cell>
          <cell r="D284">
            <v>2460</v>
          </cell>
        </row>
        <row r="285">
          <cell r="A285">
            <v>666</v>
          </cell>
          <cell r="B285" t="str">
            <v>VII. OSNOVNA ŠKOLA VARAŽDIN</v>
          </cell>
          <cell r="C285" t="str">
            <v>VARAŽDIN</v>
          </cell>
          <cell r="D285">
            <v>1095</v>
          </cell>
        </row>
        <row r="286">
          <cell r="A286">
            <v>667</v>
          </cell>
          <cell r="B286" t="str">
            <v>OSNOVNA ŠKOLA A. I I. KUKULJEVIĆA</v>
          </cell>
          <cell r="C286" t="str">
            <v>VARAŽDINSKE TOPLICE</v>
          </cell>
          <cell r="D286">
            <v>1095</v>
          </cell>
        </row>
        <row r="287">
          <cell r="A287">
            <v>671</v>
          </cell>
          <cell r="B287" t="str">
            <v>OSNOVNA ŠKOLA VLADIMIR NAZOR
TRENKOVO</v>
          </cell>
          <cell r="C287" t="str">
            <v>VELIKA</v>
          </cell>
          <cell r="D287">
            <v>390</v>
          </cell>
        </row>
        <row r="288">
          <cell r="A288">
            <v>672</v>
          </cell>
          <cell r="B288" t="str">
            <v>OSNOVNA ŠKOLA EUGENA KUMIČIĆA</v>
          </cell>
          <cell r="C288" t="str">
            <v>VELIKA GORICA</v>
          </cell>
          <cell r="D288">
            <v>2205</v>
          </cell>
        </row>
        <row r="289">
          <cell r="A289">
            <v>674</v>
          </cell>
          <cell r="B289" t="str">
            <v>OSNOVNA ŠKOLA JURJA HABDELIĆA</v>
          </cell>
          <cell r="C289" t="str">
            <v>VELIKA GORICA</v>
          </cell>
          <cell r="D289">
            <v>1770</v>
          </cell>
        </row>
        <row r="290">
          <cell r="A290">
            <v>676</v>
          </cell>
          <cell r="B290" t="str">
            <v>OSNOVNA ŠKOLA ŠĆITARJEVO</v>
          </cell>
          <cell r="C290" t="str">
            <v>VELIKA GORICA</v>
          </cell>
          <cell r="D290">
            <v>975</v>
          </cell>
        </row>
        <row r="291">
          <cell r="A291">
            <v>678</v>
          </cell>
          <cell r="B291" t="str">
            <v>OSNOVNA ŠKOLA LUDINA</v>
          </cell>
          <cell r="C291" t="str">
            <v>VELIKA LUDINA</v>
          </cell>
          <cell r="D291">
            <v>660</v>
          </cell>
        </row>
        <row r="292">
          <cell r="A292">
            <v>679</v>
          </cell>
          <cell r="B292" t="str">
            <v>OSNOVNA ŠKOLA VELIKA MLAKA</v>
          </cell>
          <cell r="C292" t="str">
            <v>VELIKA MLAKA</v>
          </cell>
          <cell r="D292">
            <v>1680</v>
          </cell>
        </row>
        <row r="293">
          <cell r="A293">
            <v>684</v>
          </cell>
          <cell r="B293" t="str">
            <v>OSNOVNA ŠKOLA VELIKO TROJSTVO</v>
          </cell>
          <cell r="C293" t="str">
            <v>VELIKO TROJSTVO</v>
          </cell>
          <cell r="D293">
            <v>360</v>
          </cell>
        </row>
        <row r="294">
          <cell r="A294">
            <v>685</v>
          </cell>
          <cell r="B294" t="str">
            <v>OSNOVNA ŠKOLA VIDOVEC</v>
          </cell>
          <cell r="C294" t="str">
            <v>VIDOVEC</v>
          </cell>
          <cell r="D294">
            <v>0</v>
          </cell>
        </row>
        <row r="295">
          <cell r="A295">
            <v>686</v>
          </cell>
          <cell r="B295" t="str">
            <v>OSNOVNA ŠKOLA ANTE STARČEVIĆA VILJEVO</v>
          </cell>
          <cell r="C295" t="str">
            <v>VILJEVO</v>
          </cell>
          <cell r="D295">
            <v>1215</v>
          </cell>
        </row>
        <row r="296">
          <cell r="A296">
            <v>688</v>
          </cell>
          <cell r="B296" t="str">
            <v>OSNOVNA ŠKOLA ANTUN GUSTAV MATOŠ</v>
          </cell>
          <cell r="C296" t="str">
            <v>VINKOVCI</v>
          </cell>
          <cell r="D296">
            <v>1365</v>
          </cell>
        </row>
        <row r="297">
          <cell r="A297">
            <v>690</v>
          </cell>
          <cell r="B297" t="str">
            <v>OSNOVNA ŠKOLA IVANA GORANA KOVAČIĆA</v>
          </cell>
          <cell r="C297" t="str">
            <v>VINKOVCI</v>
          </cell>
          <cell r="D297">
            <v>675</v>
          </cell>
        </row>
        <row r="298">
          <cell r="A298">
            <v>691</v>
          </cell>
          <cell r="B298" t="str">
            <v>OSNOVNA ŠKOLA IVANA MAŽURANIĆA</v>
          </cell>
          <cell r="C298" t="str">
            <v>VINKOVCI</v>
          </cell>
          <cell r="D298">
            <v>1080</v>
          </cell>
        </row>
        <row r="299">
          <cell r="A299">
            <v>693</v>
          </cell>
          <cell r="B299" t="str">
            <v>OSNOVNA ŠKOLA VLADIMIRA NAZORA</v>
          </cell>
          <cell r="C299" t="str">
            <v>VINKOVCI</v>
          </cell>
          <cell r="D299">
            <v>1335</v>
          </cell>
        </row>
        <row r="300">
          <cell r="A300">
            <v>697</v>
          </cell>
          <cell r="B300" t="str">
            <v>OSNOVNA ŠKOLA VLADIMIR NAZOR</v>
          </cell>
          <cell r="C300" t="str">
            <v>VIROVITICA</v>
          </cell>
          <cell r="D300">
            <v>1425</v>
          </cell>
        </row>
        <row r="301">
          <cell r="A301">
            <v>701</v>
          </cell>
          <cell r="B301" t="str">
            <v>OSNOVNA ŠKOLA SVETI MATEJ</v>
          </cell>
          <cell r="C301" t="str">
            <v>VIŠKOVO</v>
          </cell>
          <cell r="D301">
            <v>1526</v>
          </cell>
        </row>
        <row r="302">
          <cell r="A302">
            <v>702</v>
          </cell>
          <cell r="B302" t="str">
            <v>OSNOVNA ŠKOLA JOŽE ŠURANA</v>
          </cell>
          <cell r="C302" t="str">
            <v>VIŠNJAN</v>
          </cell>
          <cell r="D302">
            <v>0</v>
          </cell>
        </row>
        <row r="303">
          <cell r="A303">
            <v>707</v>
          </cell>
          <cell r="B303" t="str">
            <v>O. Š. VODNJAN
SE DIGNANO</v>
          </cell>
          <cell r="C303" t="str">
            <v>VODNJAN</v>
          </cell>
          <cell r="D303">
            <v>690</v>
          </cell>
        </row>
        <row r="304">
          <cell r="A304">
            <v>713</v>
          </cell>
          <cell r="B304" t="str">
            <v>I. OSNOVNA ŠKOLA VRBOVEC</v>
          </cell>
          <cell r="C304" t="str">
            <v>VRBOVEC</v>
          </cell>
          <cell r="D304">
            <v>1530</v>
          </cell>
        </row>
        <row r="305">
          <cell r="A305">
            <v>716</v>
          </cell>
          <cell r="B305" t="str">
            <v>OSNOVNA ŠKOLA "VRGORAC"</v>
          </cell>
          <cell r="C305" t="str">
            <v>VRGORAC</v>
          </cell>
          <cell r="D305">
            <v>795</v>
          </cell>
        </row>
        <row r="306">
          <cell r="A306">
            <v>719</v>
          </cell>
          <cell r="B306" t="str">
            <v>OSNOVNA ŠKOLA VLADIMIR NAZOR</v>
          </cell>
          <cell r="C306" t="str">
            <v>VRSAR</v>
          </cell>
          <cell r="D306">
            <v>720</v>
          </cell>
        </row>
        <row r="307">
          <cell r="A307">
            <v>721</v>
          </cell>
          <cell r="B307" t="str">
            <v>OSNOVNA ŠKOLA ANTUNA BAUERA</v>
          </cell>
          <cell r="C307" t="str">
            <v>VUKOVAR</v>
          </cell>
          <cell r="D307">
            <v>630</v>
          </cell>
        </row>
        <row r="308">
          <cell r="A308">
            <v>722</v>
          </cell>
          <cell r="B308" t="str">
            <v>OSNOVNA ŠKOLA DRAGUTINA TADIJANOVIĆA</v>
          </cell>
          <cell r="C308" t="str">
            <v>VUKOVAR</v>
          </cell>
          <cell r="D308">
            <v>615</v>
          </cell>
        </row>
        <row r="309">
          <cell r="A309">
            <v>726</v>
          </cell>
          <cell r="B309" t="str">
            <v>OSNOVNA ŠKOLA BLAGE ZADRE</v>
          </cell>
          <cell r="C309" t="str">
            <v xml:space="preserve">VUKOVAR-BOROVO NASELJE </v>
          </cell>
          <cell r="D309">
            <v>390</v>
          </cell>
        </row>
        <row r="310">
          <cell r="A310">
            <v>727</v>
          </cell>
          <cell r="B310" t="str">
            <v>OSNOVNA ŠKOLA SINIŠE GLAVAŠEVIĆA</v>
          </cell>
          <cell r="C310" t="str">
            <v>VUKOVAR</v>
          </cell>
          <cell r="D310">
            <v>630</v>
          </cell>
        </row>
        <row r="311">
          <cell r="A311">
            <v>728</v>
          </cell>
          <cell r="B311" t="str">
            <v>OSNOVNA ŠKOLA VUKOVINA</v>
          </cell>
          <cell r="C311" t="str">
            <v>VUKOVINA</v>
          </cell>
          <cell r="D311">
            <v>720</v>
          </cell>
        </row>
        <row r="312">
          <cell r="A312">
            <v>730</v>
          </cell>
          <cell r="B312" t="str">
            <v>OSNOVNA ŠKOLA BARTULA KAŠIĆA</v>
          </cell>
          <cell r="C312" t="str">
            <v>ZADAR</v>
          </cell>
          <cell r="D312">
            <v>1965</v>
          </cell>
        </row>
        <row r="313">
          <cell r="A313">
            <v>732</v>
          </cell>
          <cell r="B313" t="str">
            <v>OSNOVNA ŠKOLA PETRA PRERADOVIĆA</v>
          </cell>
          <cell r="C313" t="str">
            <v>ZADAR</v>
          </cell>
          <cell r="D313">
            <v>750</v>
          </cell>
        </row>
        <row r="314">
          <cell r="A314">
            <v>733</v>
          </cell>
          <cell r="B314" t="str">
            <v>OSNOVNA ŠKOLA SMILJEVAC</v>
          </cell>
          <cell r="C314" t="str">
            <v>ZADAR</v>
          </cell>
          <cell r="D314">
            <v>896</v>
          </cell>
        </row>
        <row r="315">
          <cell r="A315">
            <v>735</v>
          </cell>
          <cell r="B315" t="str">
            <v>OSNOVNA ŠKOLA ŠIME BUDINIĆA - ZADAR</v>
          </cell>
          <cell r="C315" t="str">
            <v>ZADAR</v>
          </cell>
          <cell r="D315">
            <v>1095</v>
          </cell>
        </row>
        <row r="316">
          <cell r="A316">
            <v>736</v>
          </cell>
          <cell r="B316" t="str">
            <v>OSNOVNA ŠKOLA ŠIMUNA KOŽIČIĆA BENJE</v>
          </cell>
          <cell r="C316" t="str">
            <v>ZADAR</v>
          </cell>
          <cell r="D316">
            <v>1320</v>
          </cell>
        </row>
        <row r="317">
          <cell r="A317">
            <v>738</v>
          </cell>
          <cell r="B317" t="str">
            <v>OSNOVNA ŠKOLA ZADARSKI OTOCI</v>
          </cell>
          <cell r="C317" t="str">
            <v>ZADAR</v>
          </cell>
          <cell r="D317">
            <v>1575</v>
          </cell>
        </row>
        <row r="318">
          <cell r="A318">
            <v>744</v>
          </cell>
          <cell r="B318" t="str">
            <v>O. MONTESSORI ŠKOLA BARUNICE DEDEE VRANYCZANY</v>
          </cell>
          <cell r="C318" t="str">
            <v>ZAGREB</v>
          </cell>
          <cell r="D318">
            <v>930</v>
          </cell>
        </row>
        <row r="319">
          <cell r="A319">
            <v>745</v>
          </cell>
          <cell r="B319" t="str">
            <v>OSNOVNA ŠKOLA ALOJZIJA STEPINCA</v>
          </cell>
          <cell r="C319" t="str">
            <v>ZAGREB</v>
          </cell>
          <cell r="D319">
            <v>2226</v>
          </cell>
        </row>
        <row r="320">
          <cell r="A320">
            <v>746</v>
          </cell>
          <cell r="B320" t="str">
            <v>OSNOVNA ŠKOLA A. G. MATOŠA</v>
          </cell>
          <cell r="C320" t="str">
            <v>ZAGREB</v>
          </cell>
          <cell r="D320">
            <v>1725</v>
          </cell>
        </row>
        <row r="321">
          <cell r="A321">
            <v>747</v>
          </cell>
          <cell r="B321" t="str">
            <v>OSNOVNA ŠKOLA AUGUSTA CESARCA</v>
          </cell>
          <cell r="C321" t="str">
            <v>ZAGREB</v>
          </cell>
          <cell r="D321">
            <v>910</v>
          </cell>
        </row>
        <row r="322">
          <cell r="A322">
            <v>748</v>
          </cell>
          <cell r="B322" t="str">
            <v>OSNOVNA ŠKOLA AUGUSTA HARAMBAŠIĆA</v>
          </cell>
          <cell r="C322" t="str">
            <v>ZAGREB</v>
          </cell>
          <cell r="D322">
            <v>1035</v>
          </cell>
        </row>
        <row r="323">
          <cell r="A323">
            <v>749</v>
          </cell>
          <cell r="B323" t="str">
            <v>OSNOVNA ŠKOLA AUGUSTA ŠENOE</v>
          </cell>
          <cell r="C323" t="str">
            <v>ZAGREB</v>
          </cell>
          <cell r="D323">
            <v>1980</v>
          </cell>
        </row>
        <row r="324">
          <cell r="A324">
            <v>750</v>
          </cell>
          <cell r="B324" t="str">
            <v>OSNOVNA ŠKOLA BARTOLA KAŠIĆA</v>
          </cell>
          <cell r="C324" t="str">
            <v>ZAGREB</v>
          </cell>
          <cell r="D324">
            <v>0</v>
          </cell>
        </row>
        <row r="325">
          <cell r="A325">
            <v>751</v>
          </cell>
          <cell r="B325" t="str">
            <v xml:space="preserve">OSNOVNA ŠKOLA BOROVJE    </v>
          </cell>
          <cell r="C325" t="str">
            <v>ZAGREB</v>
          </cell>
          <cell r="D325">
            <v>1050</v>
          </cell>
        </row>
        <row r="326">
          <cell r="A326">
            <v>752</v>
          </cell>
          <cell r="B326" t="str">
            <v>OSNOVNA ŠKOLA BUKOVAC</v>
          </cell>
          <cell r="C326" t="str">
            <v>ZAGREB</v>
          </cell>
          <cell r="D326">
            <v>1245</v>
          </cell>
        </row>
        <row r="327">
          <cell r="A327">
            <v>753</v>
          </cell>
          <cell r="B327" t="str">
            <v>OSNOVNA ŠKOLA CVJETNO NASELJE</v>
          </cell>
          <cell r="C327" t="str">
            <v>ZAGREB</v>
          </cell>
          <cell r="D327">
            <v>1080</v>
          </cell>
        </row>
        <row r="328">
          <cell r="A328">
            <v>754</v>
          </cell>
          <cell r="B328" t="str">
            <v>OSNOVNA ŠKOLA DAVORINA TRSTENJAKA</v>
          </cell>
          <cell r="C328" t="str">
            <v>ZAGREB</v>
          </cell>
          <cell r="D328">
            <v>1155</v>
          </cell>
        </row>
        <row r="329">
          <cell r="A329">
            <v>755</v>
          </cell>
          <cell r="B329" t="str">
            <v>OSNOVNA ŠKOLA DOBRIŠE CESARIĆA</v>
          </cell>
          <cell r="C329" t="str">
            <v>ZAGREB</v>
          </cell>
          <cell r="D329">
            <v>630</v>
          </cell>
        </row>
        <row r="330">
          <cell r="A330">
            <v>756</v>
          </cell>
          <cell r="B330" t="str">
            <v>OSNOVNA ŠKOLA DR. IVAN MERZ</v>
          </cell>
          <cell r="C330" t="str">
            <v>ZAGREB</v>
          </cell>
          <cell r="D330">
            <v>840</v>
          </cell>
        </row>
        <row r="331">
          <cell r="A331">
            <v>758</v>
          </cell>
          <cell r="B331" t="str">
            <v>OSNOVNA ŠKOLA DRAGUTINA KUŠLANA</v>
          </cell>
          <cell r="C331" t="str">
            <v>ZAGREB</v>
          </cell>
          <cell r="D331">
            <v>1680</v>
          </cell>
        </row>
        <row r="332">
          <cell r="A332">
            <v>759</v>
          </cell>
          <cell r="B332" t="str">
            <v>OSNOVNA ŠKOLA FRANA KRSTE FRANKOPANA</v>
          </cell>
          <cell r="C332" t="str">
            <v>ZAGREB</v>
          </cell>
          <cell r="D332">
            <v>615</v>
          </cell>
        </row>
        <row r="333">
          <cell r="A333">
            <v>761</v>
          </cell>
          <cell r="B333" t="str">
            <v>OSNOVNA ŠKOLA GRIGORA VITEZA</v>
          </cell>
          <cell r="C333" t="str">
            <v>ZAGREB</v>
          </cell>
          <cell r="D333">
            <v>615</v>
          </cell>
        </row>
        <row r="334">
          <cell r="A334">
            <v>762</v>
          </cell>
          <cell r="B334" t="str">
            <v>OSNOVNA ŠKOLA HORVATI</v>
          </cell>
          <cell r="C334" t="str">
            <v>ZAGREB</v>
          </cell>
          <cell r="D334">
            <v>705</v>
          </cell>
        </row>
        <row r="335">
          <cell r="A335">
            <v>763</v>
          </cell>
          <cell r="B335" t="str">
            <v>OSNOVNA ŠKOLA IVANA CANKARA</v>
          </cell>
          <cell r="C335" t="str">
            <v>ZAGREB</v>
          </cell>
          <cell r="D335">
            <v>930</v>
          </cell>
        </row>
        <row r="336">
          <cell r="A336">
            <v>764</v>
          </cell>
          <cell r="B336" t="str">
            <v>OSNOVNA ŠKOLA IVANA FILIPOVIĆA</v>
          </cell>
          <cell r="C336" t="str">
            <v>ZAGREB</v>
          </cell>
          <cell r="D336">
            <v>915</v>
          </cell>
        </row>
        <row r="337">
          <cell r="A337">
            <v>765</v>
          </cell>
          <cell r="B337" t="str">
            <v>OSNOVNA ŠKOLA IVANA GORANA KOVAČIĆA</v>
          </cell>
          <cell r="C337" t="str">
            <v>ZAGREB</v>
          </cell>
          <cell r="D337">
            <v>1005</v>
          </cell>
        </row>
        <row r="338">
          <cell r="A338">
            <v>766</v>
          </cell>
          <cell r="B338" t="str">
            <v>OSNOVNA ŠKOLA IVANA GUNDULIĆA</v>
          </cell>
          <cell r="C338" t="str">
            <v>ZAGREB</v>
          </cell>
          <cell r="D338">
            <v>615</v>
          </cell>
        </row>
        <row r="339">
          <cell r="A339">
            <v>767</v>
          </cell>
          <cell r="B339" t="str">
            <v>OSNOVNA ŠKOLA IVANA MEŠTROVIĆA</v>
          </cell>
          <cell r="C339" t="str">
            <v>ZAGREB</v>
          </cell>
          <cell r="D339">
            <v>1848</v>
          </cell>
        </row>
        <row r="340">
          <cell r="A340">
            <v>770</v>
          </cell>
          <cell r="B340" t="str">
            <v>OSNOVNA ŠKOLA JORDANOVAC</v>
          </cell>
          <cell r="C340" t="str">
            <v>ZAGREB</v>
          </cell>
          <cell r="D340">
            <v>1035</v>
          </cell>
        </row>
        <row r="341">
          <cell r="A341">
            <v>771</v>
          </cell>
          <cell r="B341" t="str">
            <v>OSNOVNA ŠKOLA JOSIPA JURJA STROSSMYERA</v>
          </cell>
          <cell r="C341" t="str">
            <v>ZAGREB</v>
          </cell>
          <cell r="D341">
            <v>1605</v>
          </cell>
        </row>
        <row r="342">
          <cell r="A342">
            <v>774</v>
          </cell>
          <cell r="B342" t="str">
            <v>OSNOVNA ŠKOLA JURE KAŠTELANA</v>
          </cell>
          <cell r="C342" t="str">
            <v>ZAGREB</v>
          </cell>
          <cell r="D342">
            <v>0</v>
          </cell>
        </row>
        <row r="343">
          <cell r="A343">
            <v>775</v>
          </cell>
          <cell r="B343" t="str">
            <v>OSNOVNA ŠKOLA KRALJA TOMISLAVA</v>
          </cell>
          <cell r="C343" t="str">
            <v>ZAGREB</v>
          </cell>
          <cell r="D343">
            <v>545</v>
          </cell>
        </row>
        <row r="344">
          <cell r="A344">
            <v>777</v>
          </cell>
          <cell r="B344" t="str">
            <v>OSNOVNA ŠKOLA KSAVERA ŠANDORA GJALSKOG</v>
          </cell>
          <cell r="C344" t="str">
            <v>ZAGREB</v>
          </cell>
          <cell r="D344">
            <v>1155</v>
          </cell>
        </row>
        <row r="345">
          <cell r="A345">
            <v>779</v>
          </cell>
          <cell r="B345" t="str">
            <v>OSNOVNA ŠKOLA LAUDER-HUGO KON</v>
          </cell>
          <cell r="C345" t="str">
            <v>ZAGREB</v>
          </cell>
          <cell r="D345">
            <v>0</v>
          </cell>
        </row>
        <row r="346">
          <cell r="A346">
            <v>780</v>
          </cell>
          <cell r="B346" t="str">
            <v>OSNOVNA ŠKOLA LOVRE PL. MATAČIĆA</v>
          </cell>
          <cell r="C346" t="str">
            <v>ZAGREB</v>
          </cell>
          <cell r="D346">
            <v>1200</v>
          </cell>
        </row>
        <row r="347">
          <cell r="A347">
            <v>784</v>
          </cell>
          <cell r="B347" t="str">
            <v>OSNOVNA ŠKOLA MATKA LAGINJE</v>
          </cell>
          <cell r="C347" t="str">
            <v>ZAGREB</v>
          </cell>
          <cell r="D347">
            <v>1725</v>
          </cell>
        </row>
        <row r="348">
          <cell r="A348">
            <v>785</v>
          </cell>
          <cell r="B348" t="str">
            <v>OSNOVNA ŠKOLA MEDVEDGRAD</v>
          </cell>
          <cell r="C348" t="str">
            <v>ZAGREB</v>
          </cell>
          <cell r="D348">
            <v>1425</v>
          </cell>
        </row>
        <row r="349">
          <cell r="A349">
            <v>786</v>
          </cell>
          <cell r="B349" t="str">
            <v>OSNOVNA ŠKOLA MIROSLAVA KRLEŽE</v>
          </cell>
          <cell r="C349" t="str">
            <v>ZAGREB</v>
          </cell>
          <cell r="D349">
            <v>1470</v>
          </cell>
        </row>
        <row r="350">
          <cell r="A350">
            <v>789</v>
          </cell>
          <cell r="B350" t="str">
            <v>OSNOVNA ŠKOLA NIKOLE TESLE</v>
          </cell>
          <cell r="C350" t="str">
            <v>ZAGREB</v>
          </cell>
          <cell r="D350">
            <v>1288</v>
          </cell>
        </row>
        <row r="351">
          <cell r="A351">
            <v>792</v>
          </cell>
          <cell r="B351" t="str">
            <v>OSNOVNA ŠKOLA PETRA PRERADOVIĆA</v>
          </cell>
          <cell r="C351" t="str">
            <v>ZAGREB</v>
          </cell>
          <cell r="D351">
            <v>1095</v>
          </cell>
        </row>
        <row r="352">
          <cell r="A352">
            <v>794</v>
          </cell>
          <cell r="B352" t="str">
            <v>OSNOVNA ŠKOLA PREČKO</v>
          </cell>
          <cell r="C352" t="str">
            <v>ZAGREB</v>
          </cell>
          <cell r="D352">
            <v>1440</v>
          </cell>
        </row>
        <row r="353">
          <cell r="A353">
            <v>796</v>
          </cell>
          <cell r="B353" t="str">
            <v>OSNOVNA ŠKOLA REMETE</v>
          </cell>
          <cell r="C353" t="str">
            <v>ZAGREB</v>
          </cell>
          <cell r="D353">
            <v>2025</v>
          </cell>
        </row>
        <row r="354">
          <cell r="A354">
            <v>798</v>
          </cell>
          <cell r="B354" t="str">
            <v>OSNOVNA ŠKOLA SILVIJA STRAHIMIRA KRANJČEVIĆA</v>
          </cell>
          <cell r="C354" t="str">
            <v>ZAGREB</v>
          </cell>
          <cell r="D354">
            <v>0</v>
          </cell>
        </row>
        <row r="355">
          <cell r="A355">
            <v>799</v>
          </cell>
          <cell r="B355" t="str">
            <v>OSNOVNA ŠKOLA ŠESTINE</v>
          </cell>
          <cell r="C355" t="str">
            <v>ZAGREB</v>
          </cell>
          <cell r="D355">
            <v>1022</v>
          </cell>
        </row>
        <row r="356">
          <cell r="A356">
            <v>800</v>
          </cell>
          <cell r="B356" t="str">
            <v>OSNOVNA ŠKOLA ŠPANSKO ORANICE</v>
          </cell>
          <cell r="C356" t="str">
            <v>ZAGREB</v>
          </cell>
          <cell r="D356">
            <v>2070</v>
          </cell>
        </row>
        <row r="357">
          <cell r="A357">
            <v>803</v>
          </cell>
          <cell r="B357" t="str">
            <v>OSNOVNA ŠKOLA VJENCESLAVA NOVAKA</v>
          </cell>
          <cell r="C357" t="str">
            <v>ZAGREB</v>
          </cell>
          <cell r="D357">
            <v>1185</v>
          </cell>
        </row>
        <row r="358">
          <cell r="A358">
            <v>804</v>
          </cell>
          <cell r="B358" t="str">
            <v>OSNOVNA ŠKOLA VLADIMIRA NAZORA</v>
          </cell>
          <cell r="C358" t="str">
            <v>ZAGREB</v>
          </cell>
          <cell r="D358">
            <v>2100</v>
          </cell>
        </row>
        <row r="359">
          <cell r="A359">
            <v>805</v>
          </cell>
          <cell r="B359" t="str">
            <v>OSNOVNA ŠKOLA VOLTINO</v>
          </cell>
          <cell r="C359" t="str">
            <v>ZAGREB</v>
          </cell>
          <cell r="D359">
            <v>555</v>
          </cell>
        </row>
        <row r="360">
          <cell r="A360">
            <v>806</v>
          </cell>
          <cell r="B360" t="str">
            <v>OSNOVNA ŠKOLA VRBANI</v>
          </cell>
          <cell r="C360" t="str">
            <v>ZAGREB</v>
          </cell>
          <cell r="D360">
            <v>1755</v>
          </cell>
        </row>
        <row r="361">
          <cell r="A361">
            <v>808</v>
          </cell>
          <cell r="B361" t="str">
            <v>OSNOVNA ŠKOLA ŽITNJAK</v>
          </cell>
          <cell r="C361" t="str">
            <v>ZAGREB</v>
          </cell>
          <cell r="D361">
            <v>690</v>
          </cell>
        </row>
        <row r="362">
          <cell r="A362">
            <v>811</v>
          </cell>
          <cell r="B362" t="str">
            <v>OSNOVNA ŠKOLA ČUČERJE</v>
          </cell>
          <cell r="C362" t="str">
            <v>ZAGREB-DUBRAVA</v>
          </cell>
          <cell r="D362">
            <v>1020</v>
          </cell>
        </row>
        <row r="363">
          <cell r="A363">
            <v>814</v>
          </cell>
          <cell r="B363" t="str">
            <v>OSNOVNA ŠKOLA IVANA MAŽURANIĆA</v>
          </cell>
          <cell r="C363" t="str">
            <v>ZAGREB-DUBRAVA</v>
          </cell>
          <cell r="D363">
            <v>585</v>
          </cell>
        </row>
        <row r="364">
          <cell r="A364">
            <v>815</v>
          </cell>
          <cell r="B364" t="str">
            <v>OSNOVNA ŠKOLA MARIJE JURIĆ ZAGORKE</v>
          </cell>
          <cell r="C364" t="str">
            <v>ZAGREB-DUBRAVA</v>
          </cell>
          <cell r="D364">
            <v>1320</v>
          </cell>
        </row>
        <row r="365">
          <cell r="A365">
            <v>817</v>
          </cell>
          <cell r="B365" t="str">
            <v>OSNOVNA ŠKOLA MATE LOVRAKA</v>
          </cell>
          <cell r="C365" t="str">
            <v>ZAGREB-DUBRAVA</v>
          </cell>
          <cell r="D365">
            <v>1358</v>
          </cell>
        </row>
        <row r="366">
          <cell r="A366">
            <v>820</v>
          </cell>
          <cell r="B366" t="str">
            <v>OSNOVNA ŠKOLA BRAĆE RADIĆ</v>
          </cell>
          <cell r="C366" t="str">
            <v>ZAGREB-NOVI ZAGREB</v>
          </cell>
          <cell r="D366">
            <v>1290</v>
          </cell>
        </row>
        <row r="367">
          <cell r="A367">
            <v>821</v>
          </cell>
          <cell r="B367" t="str">
            <v>OSNOVNA ŠKOLA GUSTAVA KRKLECA</v>
          </cell>
          <cell r="C367" t="str">
            <v>ZAGREB-NOVI ZAGREB</v>
          </cell>
          <cell r="D367">
            <v>1275</v>
          </cell>
        </row>
        <row r="368">
          <cell r="A368">
            <v>822</v>
          </cell>
          <cell r="B368" t="str">
            <v>OSNOVNA ŠKOLA IVE ANDRIĆA</v>
          </cell>
          <cell r="C368" t="str">
            <v>ZAGREB-NOVI ZAGREB</v>
          </cell>
          <cell r="D368">
            <v>1050</v>
          </cell>
        </row>
        <row r="369">
          <cell r="A369">
            <v>824</v>
          </cell>
          <cell r="B369" t="str">
            <v>OSNOVNA ŠKOLA ODRA</v>
          </cell>
          <cell r="C369" t="str">
            <v>ZAGREB-NOVI ZAGREB</v>
          </cell>
          <cell r="D369">
            <v>900</v>
          </cell>
        </row>
        <row r="370">
          <cell r="A370">
            <v>825</v>
          </cell>
          <cell r="B370" t="str">
            <v>OSNOVNA ŠKOLA SAVSKI GAJ</v>
          </cell>
          <cell r="C370" t="str">
            <v>ZAGREB-NOVI ZAGREB</v>
          </cell>
          <cell r="D370">
            <v>2030</v>
          </cell>
        </row>
        <row r="371">
          <cell r="A371">
            <v>826</v>
          </cell>
          <cell r="B371" t="str">
            <v>OSNOVNA ŠKOLA SVETA KLARA</v>
          </cell>
          <cell r="C371" t="str">
            <v>ZAGREB-NOVI ZAGREB</v>
          </cell>
          <cell r="D371">
            <v>0</v>
          </cell>
        </row>
        <row r="372">
          <cell r="A372">
            <v>827</v>
          </cell>
          <cell r="B372" t="str">
            <v>OSNOVNA ŠKOLA TRNSKO</v>
          </cell>
          <cell r="C372" t="str">
            <v>ZAGREB-NOVI ZAGREB</v>
          </cell>
          <cell r="D372">
            <v>1710</v>
          </cell>
        </row>
        <row r="373">
          <cell r="A373">
            <v>828</v>
          </cell>
          <cell r="B373" t="str">
            <v>OSNOVNA ŠKOLA VEĆESLAVA HOLJEVCA</v>
          </cell>
          <cell r="C373" t="str">
            <v>ZAGREB-NOVI ZAGREB</v>
          </cell>
          <cell r="D373">
            <v>672</v>
          </cell>
        </row>
        <row r="374">
          <cell r="A374">
            <v>829</v>
          </cell>
          <cell r="B374" t="str">
            <v>OSNOVNA ŠKOLA ZAPRUĐE</v>
          </cell>
          <cell r="C374" t="str">
            <v>ZAGREB-NOVI ZAGREB</v>
          </cell>
          <cell r="D374">
            <v>930</v>
          </cell>
        </row>
        <row r="375">
          <cell r="A375">
            <v>831</v>
          </cell>
          <cell r="B375" t="str">
            <v>I. OSNOVNA ŠKOLA DUGAVE</v>
          </cell>
          <cell r="C375" t="str">
            <v>ZAGREB-SLOBOŠTINA</v>
          </cell>
          <cell r="D375">
            <v>0</v>
          </cell>
        </row>
        <row r="376">
          <cell r="A376">
            <v>833</v>
          </cell>
          <cell r="B376" t="str">
            <v>OSNOVNA ŠKOLA FRANA GALOVIĆA</v>
          </cell>
          <cell r="C376" t="str">
            <v>ZAGREB-SLOBOŠTINA</v>
          </cell>
          <cell r="D376">
            <v>1305</v>
          </cell>
        </row>
        <row r="377">
          <cell r="A377">
            <v>834</v>
          </cell>
          <cell r="B377" t="str">
            <v>OSNOVNA ŠKOLA OTOK</v>
          </cell>
          <cell r="C377" t="str">
            <v>ZAGREB-SLOBOŠTINA</v>
          </cell>
          <cell r="D377">
            <v>810</v>
          </cell>
        </row>
        <row r="378">
          <cell r="A378">
            <v>835</v>
          </cell>
          <cell r="B378" t="str">
            <v>OSNOVNA ŠKOLA ANTE KOVAČIĆA</v>
          </cell>
          <cell r="C378" t="str">
            <v>ZAGREB-SUSEDGRAD</v>
          </cell>
          <cell r="D378">
            <v>2492</v>
          </cell>
        </row>
        <row r="379">
          <cell r="A379">
            <v>838</v>
          </cell>
          <cell r="B379" t="str">
            <v>OSNOVNA ŠKOLA GORNJE VRAPČE</v>
          </cell>
          <cell r="C379" t="str">
            <v>ZAGREB-SUSEDGRAD</v>
          </cell>
          <cell r="D379">
            <v>765</v>
          </cell>
        </row>
        <row r="380">
          <cell r="A380">
            <v>840</v>
          </cell>
          <cell r="B380" t="str">
            <v>OSNOVNA ŠKOLA MALEŠNICA</v>
          </cell>
          <cell r="C380" t="str">
            <v>ZAGREB-SUSEDGRAD</v>
          </cell>
          <cell r="D380">
            <v>2130</v>
          </cell>
        </row>
        <row r="381">
          <cell r="A381">
            <v>842</v>
          </cell>
          <cell r="B381" t="str">
            <v>OSNOVNA ŠKOLA STENJEVEC</v>
          </cell>
          <cell r="C381" t="str">
            <v>ZAGREB-SUSEDGRAD</v>
          </cell>
          <cell r="D381">
            <v>2415</v>
          </cell>
        </row>
        <row r="382">
          <cell r="A382">
            <v>843</v>
          </cell>
          <cell r="B382" t="str">
            <v>OSNOVNA ŠKOLA TITUŠA BREZOVAČKOG</v>
          </cell>
          <cell r="C382" t="str">
            <v>ZAGREB-SUSEDGRAD</v>
          </cell>
          <cell r="D382">
            <v>1305</v>
          </cell>
        </row>
        <row r="383">
          <cell r="A383">
            <v>845</v>
          </cell>
          <cell r="B383" t="str">
            <v>OSNOVNA ŠKOLA VLADIMIR NAZOR</v>
          </cell>
          <cell r="C383" t="str">
            <v>STARO PETROVO SELO</v>
          </cell>
          <cell r="D383">
            <v>855</v>
          </cell>
        </row>
        <row r="384">
          <cell r="A384">
            <v>855</v>
          </cell>
          <cell r="B384" t="str">
            <v>OSNOVNA ŠKOLA ŽAKANJE</v>
          </cell>
          <cell r="C384" t="str">
            <v>ŽAKANJE</v>
          </cell>
          <cell r="D384">
            <v>675</v>
          </cell>
        </row>
        <row r="385">
          <cell r="A385">
            <v>856</v>
          </cell>
          <cell r="B385" t="str">
            <v>OSNOVNA ŠKOLA VLADIMIRA GORTANA</v>
          </cell>
          <cell r="C385" t="str">
            <v>ŽMINJ</v>
          </cell>
          <cell r="D385">
            <v>1215</v>
          </cell>
        </row>
        <row r="386">
          <cell r="A386">
            <v>857</v>
          </cell>
          <cell r="B386" t="str">
            <v>OSNOVNA ŠKOLA ŽRNOVNICA</v>
          </cell>
          <cell r="C386" t="str">
            <v>ŽRNOVNICA</v>
          </cell>
          <cell r="D386">
            <v>1162</v>
          </cell>
        </row>
        <row r="387">
          <cell r="A387">
            <v>859</v>
          </cell>
          <cell r="B387" t="str">
            <v>OSNOVNA ŠKOLA IVANA KOZARCA</v>
          </cell>
          <cell r="C387" t="str">
            <v>ŽUPANJA</v>
          </cell>
          <cell r="D387">
            <v>1020</v>
          </cell>
        </row>
        <row r="388">
          <cell r="A388">
            <v>870</v>
          </cell>
          <cell r="B388" t="str">
            <v>O.Š. NIKOLE TESLE</v>
          </cell>
          <cell r="C388" t="str">
            <v>MORAVICE</v>
          </cell>
          <cell r="D388">
            <v>330</v>
          </cell>
        </row>
        <row r="389">
          <cell r="A389">
            <v>872</v>
          </cell>
          <cell r="B389" t="str">
            <v>OŠ F. KONCELAK DRNJE
PŠ J. GENERALIĆ</v>
          </cell>
          <cell r="C389" t="str">
            <v>ĐELEKOVEC</v>
          </cell>
          <cell r="D389">
            <v>375</v>
          </cell>
        </row>
        <row r="390">
          <cell r="A390">
            <v>873</v>
          </cell>
          <cell r="B390" t="str">
            <v>PODRUČNA ŠKOLA NOVA VES</v>
          </cell>
          <cell r="C390" t="str">
            <v>PETRIJANEC</v>
          </cell>
          <cell r="D390">
            <v>315</v>
          </cell>
        </row>
        <row r="391">
          <cell r="A391">
            <v>874</v>
          </cell>
          <cell r="B391" t="str">
            <v xml:space="preserve">
0Š SATNICA ĐAKOVAČKA</v>
          </cell>
          <cell r="C391" t="str">
            <v>SATNICA ĐAKOVAČKA</v>
          </cell>
          <cell r="D391">
            <v>585</v>
          </cell>
        </row>
        <row r="392">
          <cell r="A392">
            <v>875</v>
          </cell>
          <cell r="B392" t="str">
            <v>OSNOVNA ŠKOLA STUBIČKE TOPLICE</v>
          </cell>
          <cell r="C392" t="str">
            <v>STUBIČKE TOPLICE</v>
          </cell>
          <cell r="D392">
            <v>765</v>
          </cell>
        </row>
        <row r="393">
          <cell r="A393">
            <v>881</v>
          </cell>
          <cell r="B393" t="str">
            <v>OŠ LAPAD
PŠ MONTOVJERNA</v>
          </cell>
          <cell r="C393" t="str">
            <v>DUBROVNIK</v>
          </cell>
          <cell r="D393">
            <v>1005</v>
          </cell>
        </row>
        <row r="394">
          <cell r="A394">
            <v>882</v>
          </cell>
          <cell r="B394" t="str">
            <v>KATOLIČKA OSNOVNA ŠKOLA U POŽEGI</v>
          </cell>
          <cell r="C394" t="str">
            <v>POŽEGA</v>
          </cell>
          <cell r="D394">
            <v>1245</v>
          </cell>
        </row>
        <row r="395">
          <cell r="A395">
            <v>890</v>
          </cell>
          <cell r="B395" t="str">
            <v>OSNOVNA ŠKOLA KOPRIVNIČKI IVANEC</v>
          </cell>
          <cell r="C395" t="str">
            <v>KOPRIVNICA</v>
          </cell>
          <cell r="D395">
            <v>345</v>
          </cell>
        </row>
        <row r="396">
          <cell r="A396">
            <v>891</v>
          </cell>
          <cell r="B396" t="str">
            <v>OSNOVNA ŠKOLA KAJZERICA</v>
          </cell>
          <cell r="C396" t="str">
            <v>ZAGREB</v>
          </cell>
          <cell r="D396">
            <v>1106</v>
          </cell>
        </row>
        <row r="397">
          <cell r="A397">
            <v>892</v>
          </cell>
          <cell r="B397" t="str">
            <v>OSNOVNA ŠKOLA IVAN BENKOVIĆ</v>
          </cell>
          <cell r="C397" t="str">
            <v>DUGO SELO</v>
          </cell>
          <cell r="D397">
            <v>420</v>
          </cell>
        </row>
        <row r="398">
          <cell r="A398">
            <v>901</v>
          </cell>
          <cell r="B398" t="str">
            <v>SREDNJA ŠKOLA BEDEKOVČINA</v>
          </cell>
          <cell r="C398" t="str">
            <v>BEDEKOVČINA</v>
          </cell>
          <cell r="D398">
            <v>285</v>
          </cell>
        </row>
        <row r="399">
          <cell r="A399">
            <v>907</v>
          </cell>
          <cell r="B399" t="str">
            <v>EKONOMSKA I BIROTEHNIČKA ŠKOLA</v>
          </cell>
          <cell r="C399" t="str">
            <v>BJELOVAR</v>
          </cell>
          <cell r="D399">
            <v>465</v>
          </cell>
        </row>
        <row r="400">
          <cell r="A400">
            <v>921</v>
          </cell>
          <cell r="B400" t="str">
            <v>SREDNJA ŠKOLA VLADIMIR NAZOR</v>
          </cell>
          <cell r="C400" t="str">
            <v>ČABAR</v>
          </cell>
          <cell r="D400">
            <v>350</v>
          </cell>
        </row>
        <row r="401">
          <cell r="A401">
            <v>923</v>
          </cell>
          <cell r="B401" t="str">
            <v>GIMNAZIJA JOSIPA SLAVENSKOG</v>
          </cell>
          <cell r="C401" t="str">
            <v>ČAKOVEC</v>
          </cell>
          <cell r="D401">
            <v>1022</v>
          </cell>
        </row>
        <row r="402">
          <cell r="A402">
            <v>929</v>
          </cell>
          <cell r="B402" t="str">
            <v>GIMNAZIJA DARUVAR</v>
          </cell>
          <cell r="C402" t="str">
            <v>DARUVAR</v>
          </cell>
          <cell r="D402">
            <v>495</v>
          </cell>
        </row>
        <row r="403">
          <cell r="A403">
            <v>931</v>
          </cell>
          <cell r="B403" t="str">
            <v>TEHNIČKA ŠKOLA DARUVAR</v>
          </cell>
          <cell r="C403" t="str">
            <v>DARUVAR</v>
          </cell>
          <cell r="D403">
            <v>945</v>
          </cell>
        </row>
        <row r="404">
          <cell r="A404">
            <v>932</v>
          </cell>
          <cell r="B404" t="str">
            <v>SREDNJA ŠKOLA DELNICE</v>
          </cell>
          <cell r="C404" t="str">
            <v>DELNICE</v>
          </cell>
          <cell r="D404">
            <v>555</v>
          </cell>
        </row>
        <row r="405">
          <cell r="A405">
            <v>947</v>
          </cell>
          <cell r="B405" t="str">
            <v>EKONOMSKA ŠKOLA  ŠKOLA BRAĆE RADIĆA</v>
          </cell>
          <cell r="C405" t="str">
            <v>ĐAKOVO</v>
          </cell>
          <cell r="D405">
            <v>645</v>
          </cell>
        </row>
        <row r="406">
          <cell r="A406">
            <v>949</v>
          </cell>
          <cell r="B406" t="str">
            <v>GIMNAZIJA DR. IVANA KRANJČEVA</v>
          </cell>
          <cell r="C406" t="str">
            <v>ĐURĐEVAC</v>
          </cell>
          <cell r="D406">
            <v>390</v>
          </cell>
        </row>
        <row r="407">
          <cell r="A407">
            <v>950</v>
          </cell>
          <cell r="B407" t="str">
            <v>STRUKOVNA ŠKOLA ĐURĐEVAC</v>
          </cell>
          <cell r="C407" t="str">
            <v>ĐURĐEVAC</v>
          </cell>
          <cell r="D407">
            <v>390</v>
          </cell>
        </row>
        <row r="408">
          <cell r="A408">
            <v>952</v>
          </cell>
          <cell r="B408" t="str">
            <v>SREDNJA ŠKOLA GLINA</v>
          </cell>
          <cell r="C408" t="str">
            <v>GLINA</v>
          </cell>
          <cell r="D408">
            <v>525</v>
          </cell>
        </row>
        <row r="409">
          <cell r="A409">
            <v>954</v>
          </cell>
          <cell r="B409" t="str">
            <v>STRUKOVNA ŠKOLA GOSPIĆ</v>
          </cell>
          <cell r="C409" t="str">
            <v>GOSPIĆ</v>
          </cell>
          <cell r="D409">
            <v>1080</v>
          </cell>
        </row>
        <row r="410">
          <cell r="A410">
            <v>956</v>
          </cell>
          <cell r="B410" t="str">
            <v>SREDNJA ŠKOLA BARTOLA KAŠIĆA</v>
          </cell>
          <cell r="C410" t="str">
            <v>GRUBIŠNO POLJE</v>
          </cell>
          <cell r="D410">
            <v>210</v>
          </cell>
        </row>
        <row r="411">
          <cell r="A411">
            <v>957</v>
          </cell>
          <cell r="B411" t="str">
            <v>SREDNJA ŠKOLA IVANA TRNSKOGA</v>
          </cell>
          <cell r="C411" t="str">
            <v>HRV. KOSTAJNICA</v>
          </cell>
          <cell r="D411">
            <v>294</v>
          </cell>
        </row>
        <row r="412">
          <cell r="A412">
            <v>959</v>
          </cell>
          <cell r="B412" t="str">
            <v>SREDNJA ŠKOLA ILOK</v>
          </cell>
          <cell r="C412" t="str">
            <v>ILOK</v>
          </cell>
          <cell r="D412">
            <v>420</v>
          </cell>
        </row>
        <row r="413">
          <cell r="A413">
            <v>963</v>
          </cell>
          <cell r="B413" t="str">
            <v>TEHNIČKA ŠKOLA U IMOTSKOM</v>
          </cell>
          <cell r="C413" t="str">
            <v>IMOTSKI</v>
          </cell>
          <cell r="D413">
            <v>330</v>
          </cell>
        </row>
        <row r="414">
          <cell r="A414">
            <v>964</v>
          </cell>
          <cell r="B414" t="str">
            <v>SREDNJA ŠKOLA IVANEC</v>
          </cell>
          <cell r="C414" t="str">
            <v>IVANEC</v>
          </cell>
          <cell r="D414">
            <v>476</v>
          </cell>
        </row>
        <row r="415">
          <cell r="A415">
            <v>970</v>
          </cell>
          <cell r="B415" t="str">
            <v>MJEŠOVITA INDUSTRIJSKO - OBRTNIČKA ŠKOLA</v>
          </cell>
          <cell r="C415" t="str">
            <v>KARLOVAC</v>
          </cell>
          <cell r="D415">
            <v>360</v>
          </cell>
        </row>
        <row r="416">
          <cell r="A416">
            <v>979</v>
          </cell>
          <cell r="B416" t="str">
            <v>GIMNAZIJA - FRAN GALOVIĆ</v>
          </cell>
          <cell r="C416" t="str">
            <v>KOPRIVNICA</v>
          </cell>
          <cell r="D416">
            <v>756</v>
          </cell>
        </row>
        <row r="417">
          <cell r="A417">
            <v>980</v>
          </cell>
          <cell r="B417" t="str">
            <v>OBRTNIČKA ŠKOLA KOPRIVNICA</v>
          </cell>
          <cell r="C417" t="str">
            <v>KOPRIVNICA</v>
          </cell>
          <cell r="D417">
            <v>510</v>
          </cell>
        </row>
        <row r="418">
          <cell r="A418">
            <v>984</v>
          </cell>
          <cell r="B418" t="str">
            <v>SREDNJA ŠKOLA KRAPINA</v>
          </cell>
          <cell r="C418" t="str">
            <v>KRAPINA</v>
          </cell>
          <cell r="D418">
            <v>810</v>
          </cell>
        </row>
        <row r="419">
          <cell r="A419">
            <v>985</v>
          </cell>
          <cell r="B419" t="str">
            <v>GIMNAZIJA IVANA ZAKMARDIJA DIJANKOVEČKOGA KRIŽEVCI</v>
          </cell>
          <cell r="C419" t="str">
            <v>KRIŽEVCI</v>
          </cell>
          <cell r="D419">
            <v>420</v>
          </cell>
        </row>
        <row r="420">
          <cell r="A420">
            <v>994</v>
          </cell>
          <cell r="B420" t="str">
            <v>SREDNJA ŠKOLA AMBROZA HARAČIĆA</v>
          </cell>
          <cell r="C420" t="str">
            <v>MALI LOŠINJ</v>
          </cell>
          <cell r="D420">
            <v>330</v>
          </cell>
        </row>
        <row r="421">
          <cell r="A421">
            <v>996</v>
          </cell>
          <cell r="B421" t="str">
            <v>GIMNAZIJA METKOVIĆ</v>
          </cell>
          <cell r="C421" t="str">
            <v>METKOVIĆ</v>
          </cell>
          <cell r="D421">
            <v>448</v>
          </cell>
        </row>
        <row r="422">
          <cell r="A422">
            <v>998</v>
          </cell>
          <cell r="B422" t="str">
            <v>ŽELJEZNIČKA TEHNIČKA ŠKOLA</v>
          </cell>
          <cell r="C422" t="str">
            <v>MORAVICE</v>
          </cell>
          <cell r="D422">
            <v>280</v>
          </cell>
        </row>
        <row r="423">
          <cell r="A423">
            <v>1007</v>
          </cell>
          <cell r="B423" t="str">
            <v>SREDNJA ŠKOLA JURE KAŠTELAN</v>
          </cell>
          <cell r="C423" t="str">
            <v>OMIŠ</v>
          </cell>
          <cell r="D423">
            <v>345</v>
          </cell>
        </row>
        <row r="424">
          <cell r="A424">
            <v>1014</v>
          </cell>
          <cell r="B424" t="str">
            <v>SREDNJA ŠKOLA OROSLAVJE</v>
          </cell>
          <cell r="C424" t="str">
            <v>OROSLAVJE</v>
          </cell>
          <cell r="D424">
            <v>315</v>
          </cell>
        </row>
        <row r="425">
          <cell r="A425">
            <v>1015</v>
          </cell>
          <cell r="B425" t="str">
            <v>EKONOMSKA I UPRAVNA ŠKOLA OSIJEK</v>
          </cell>
          <cell r="C425" t="str">
            <v>OSIJEK</v>
          </cell>
          <cell r="D425">
            <v>435</v>
          </cell>
        </row>
        <row r="426">
          <cell r="A426">
            <v>1019</v>
          </cell>
          <cell r="B426" t="str">
            <v>I GIMNAZIJA OSIJEK</v>
          </cell>
          <cell r="C426" t="str">
            <v>OSIJEK</v>
          </cell>
          <cell r="D426">
            <v>645</v>
          </cell>
        </row>
        <row r="427">
          <cell r="A427">
            <v>1021</v>
          </cell>
          <cell r="B427" t="str">
            <v>III. GIMNAZIJA OSIJEK</v>
          </cell>
          <cell r="C427" t="str">
            <v>OSIJEK</v>
          </cell>
          <cell r="D427">
            <v>910</v>
          </cell>
        </row>
        <row r="428">
          <cell r="A428">
            <v>1022</v>
          </cell>
          <cell r="B428" t="str">
            <v>ISUSOVAČKA KL. GIM. S PRAVOM JAVNOSTI U OSIJEKU</v>
          </cell>
          <cell r="C428" t="str">
            <v>OSIJEK</v>
          </cell>
          <cell r="D428">
            <v>285</v>
          </cell>
        </row>
        <row r="429">
          <cell r="A429">
            <v>1030</v>
          </cell>
          <cell r="B429" t="str">
            <v>TEHNIČKA ŠKOLA I PRIRODOSLOVNA GIM. R. BOŠKOVIĆA</v>
          </cell>
          <cell r="C429" t="str">
            <v>OSIJEK</v>
          </cell>
          <cell r="D429">
            <v>570</v>
          </cell>
        </row>
        <row r="430">
          <cell r="A430">
            <v>1034</v>
          </cell>
          <cell r="B430" t="str">
            <v>SREDNJA ŠKOLA PAKRAC</v>
          </cell>
          <cell r="C430" t="str">
            <v>PAKRAC</v>
          </cell>
          <cell r="D430">
            <v>840</v>
          </cell>
        </row>
        <row r="431">
          <cell r="A431">
            <v>1035</v>
          </cell>
          <cell r="B431" t="str">
            <v>GIMNAZIJA I STRUKOVNA ŠKOLA JURJA DOBRILE,</v>
          </cell>
          <cell r="C431" t="str">
            <v>PAZIN</v>
          </cell>
          <cell r="D431">
            <v>840</v>
          </cell>
        </row>
        <row r="432">
          <cell r="A432">
            <v>1036</v>
          </cell>
          <cell r="B432" t="str">
            <v>PAZINSKI KOLEGIJ - KL. GIM. PAZIN S PRAVOM JAVNOSTI</v>
          </cell>
          <cell r="C432" t="str">
            <v>PAZIN</v>
          </cell>
          <cell r="D432">
            <v>405</v>
          </cell>
        </row>
        <row r="433">
          <cell r="A433">
            <v>1037</v>
          </cell>
          <cell r="B433" t="str">
            <v>SREDNJA ŠKOLA PETRINJA</v>
          </cell>
          <cell r="C433" t="str">
            <v>PETRINJA</v>
          </cell>
          <cell r="D433">
            <v>630</v>
          </cell>
        </row>
        <row r="434">
          <cell r="A434">
            <v>1040</v>
          </cell>
          <cell r="B434" t="str">
            <v>SREDNJA ŠKOLA MATE BALOTE</v>
          </cell>
          <cell r="C434" t="str">
            <v>POREČ</v>
          </cell>
          <cell r="D434">
            <v>285</v>
          </cell>
        </row>
        <row r="435">
          <cell r="A435">
            <v>1052</v>
          </cell>
          <cell r="B435" t="str">
            <v>GIMNAZIJA PULA</v>
          </cell>
          <cell r="C435" t="str">
            <v>PULA</v>
          </cell>
          <cell r="D435">
            <v>1080</v>
          </cell>
        </row>
        <row r="436">
          <cell r="A436">
            <v>1061</v>
          </cell>
          <cell r="B436" t="str">
            <v>TEHNIČKA ŠKOLA</v>
          </cell>
          <cell r="C436" t="str">
            <v>PULA</v>
          </cell>
          <cell r="D436">
            <v>795</v>
          </cell>
        </row>
        <row r="437">
          <cell r="A437">
            <v>1062</v>
          </cell>
          <cell r="B437" t="str">
            <v>SREDNJA ŠKOLA MARKANTUNA DE DOMINISA</v>
          </cell>
          <cell r="C437" t="str">
            <v>RAB</v>
          </cell>
          <cell r="D437">
            <v>345</v>
          </cell>
        </row>
        <row r="438">
          <cell r="A438">
            <v>1063</v>
          </cell>
          <cell r="B438" t="str">
            <v>EKONOMSKA ŠKOLA MIJE MIRKOVIĆA RIJEKA</v>
          </cell>
          <cell r="C438" t="str">
            <v>RIJEKA</v>
          </cell>
          <cell r="D438">
            <v>495</v>
          </cell>
        </row>
        <row r="439">
          <cell r="A439">
            <v>1068</v>
          </cell>
          <cell r="B439" t="str">
            <v>MEDICINSKA ŠKOLA U RIJECI</v>
          </cell>
          <cell r="C439" t="str">
            <v>RIJEKA</v>
          </cell>
          <cell r="D439">
            <v>300</v>
          </cell>
        </row>
        <row r="440">
          <cell r="A440">
            <v>1076</v>
          </cell>
          <cell r="B440" t="str">
            <v>SREDNJA ŠKOLA ZA ELEKTROTEHNIKU I RAČUNALSTVO</v>
          </cell>
          <cell r="C440" t="str">
            <v>RIJEKA</v>
          </cell>
          <cell r="D440">
            <v>450</v>
          </cell>
        </row>
        <row r="441">
          <cell r="A441">
            <v>1104</v>
          </cell>
          <cell r="B441" t="str">
            <v>KLASIČNA GIMNAZIJA</v>
          </cell>
          <cell r="C441" t="str">
            <v>SLAVONSKI BROD</v>
          </cell>
          <cell r="D441">
            <v>435</v>
          </cell>
        </row>
        <row r="442">
          <cell r="A442">
            <v>1116</v>
          </cell>
          <cell r="B442" t="str">
            <v>II. GIMNAZIJA</v>
          </cell>
          <cell r="C442" t="str">
            <v>SPLIT</v>
          </cell>
          <cell r="D442">
            <v>585</v>
          </cell>
        </row>
        <row r="443">
          <cell r="A443">
            <v>1137</v>
          </cell>
          <cell r="B443" t="str">
            <v>ZDRAVSTVENA ŠKOLA</v>
          </cell>
          <cell r="C443" t="str">
            <v>SPLIT</v>
          </cell>
          <cell r="D443">
            <v>330</v>
          </cell>
        </row>
        <row r="444">
          <cell r="A444">
            <v>1141</v>
          </cell>
          <cell r="B444" t="str">
            <v>GIMNAZIJA ANTUNA VRANČIĆA</v>
          </cell>
          <cell r="C444" t="str">
            <v>ŠIBENIK</v>
          </cell>
          <cell r="D444">
            <v>300</v>
          </cell>
        </row>
        <row r="445">
          <cell r="A445">
            <v>1150</v>
          </cell>
          <cell r="B445" t="str">
            <v>SREDNJA STRUKOVNA ŠKOLA BLAŽ JURJEV TROGIRANIN</v>
          </cell>
          <cell r="C445" t="str">
            <v>TROGIR</v>
          </cell>
          <cell r="D445">
            <v>300</v>
          </cell>
        </row>
        <row r="446">
          <cell r="A446">
            <v>1152</v>
          </cell>
          <cell r="B446" t="str">
            <v>SREDNJA ŠKOLA VALPOVO</v>
          </cell>
          <cell r="C446" t="str">
            <v>VALPOVO</v>
          </cell>
          <cell r="D446">
            <v>330</v>
          </cell>
        </row>
        <row r="447">
          <cell r="A447">
            <v>1153</v>
          </cell>
          <cell r="B447" t="str">
            <v>DRUGA GIMNAZIJA VARAŽDIN</v>
          </cell>
          <cell r="C447" t="str">
            <v>VARAŽDIN</v>
          </cell>
          <cell r="D447">
            <v>540</v>
          </cell>
        </row>
        <row r="448">
          <cell r="A448">
            <v>1154</v>
          </cell>
          <cell r="B448" t="str">
            <v>ELEKTROSTROJARSKA ŠKOLA</v>
          </cell>
          <cell r="C448" t="str">
            <v>VARAŽDIN</v>
          </cell>
          <cell r="D448">
            <v>675</v>
          </cell>
        </row>
        <row r="449">
          <cell r="A449">
            <v>1160</v>
          </cell>
          <cell r="B449" t="str">
            <v>PRVA GIMNAZIJA VARAŽDIN</v>
          </cell>
          <cell r="C449" t="str">
            <v>VARAŽDIN</v>
          </cell>
          <cell r="D449">
            <v>1560</v>
          </cell>
        </row>
        <row r="450">
          <cell r="A450">
            <v>1162</v>
          </cell>
          <cell r="B450" t="str">
            <v>GRADITELJSKA, PRIRODOSLOVNA I RUDARSKA ŠKOLA</v>
          </cell>
          <cell r="C450" t="str">
            <v>VARAŽDIN</v>
          </cell>
          <cell r="D450">
            <v>465</v>
          </cell>
        </row>
        <row r="451">
          <cell r="A451">
            <v>1169</v>
          </cell>
          <cell r="B451" t="str">
            <v>ZRAKOPLOVNA TEHNIČKA ŠKOLA RUDOLFA PEREŠINA</v>
          </cell>
          <cell r="C451" t="str">
            <v>ZAGREB-MZLZ</v>
          </cell>
          <cell r="D451">
            <v>630</v>
          </cell>
        </row>
        <row r="452">
          <cell r="A452">
            <v>1174</v>
          </cell>
          <cell r="B452" t="str">
            <v>SREDNJA STRUKOVNA ŠKOLA</v>
          </cell>
          <cell r="C452" t="str">
            <v>VINKOVCI</v>
          </cell>
          <cell r="D452">
            <v>1020</v>
          </cell>
        </row>
        <row r="453">
          <cell r="A453">
            <v>1175</v>
          </cell>
          <cell r="B453" t="str">
            <v>POLJOPRIVREDNO ŠUMARSKA ŠKOLA VINKOVCI</v>
          </cell>
          <cell r="C453" t="str">
            <v>VINKOVCI</v>
          </cell>
          <cell r="D453">
            <v>195</v>
          </cell>
        </row>
        <row r="454">
          <cell r="A454">
            <v>1176</v>
          </cell>
          <cell r="B454" t="str">
            <v>TEHNIČKA ŠKOLA RUĐERA BOŠKOVIĆA</v>
          </cell>
          <cell r="C454" t="str">
            <v>VINKOVCI</v>
          </cell>
          <cell r="D454">
            <v>510</v>
          </cell>
        </row>
        <row r="455">
          <cell r="A455">
            <v>1178</v>
          </cell>
          <cell r="B455" t="str">
            <v>GIMNAZIJA PETRA PRERADOVIĆA</v>
          </cell>
          <cell r="C455" t="str">
            <v>VIROVITICA</v>
          </cell>
          <cell r="D455">
            <v>2506</v>
          </cell>
        </row>
        <row r="456">
          <cell r="A456">
            <v>1180</v>
          </cell>
          <cell r="B456" t="str">
            <v>KATOLIČKA KL. GIM. S PRAVOM JAVNOSTI U VIROVITICI</v>
          </cell>
          <cell r="C456" t="str">
            <v>VIROVITICA</v>
          </cell>
          <cell r="D456">
            <v>175</v>
          </cell>
        </row>
        <row r="457">
          <cell r="A457">
            <v>1182</v>
          </cell>
          <cell r="B457" t="str">
            <v>TEHNIČKA ŠKOLA VIROVITICA</v>
          </cell>
          <cell r="C457" t="str">
            <v>VIROVITICA</v>
          </cell>
          <cell r="D457">
            <v>1080</v>
          </cell>
        </row>
        <row r="458">
          <cell r="A458">
            <v>1187</v>
          </cell>
          <cell r="B458" t="str">
            <v>GIMNAZIJA VUKOVAR</v>
          </cell>
          <cell r="C458" t="str">
            <v>VUKOVAR</v>
          </cell>
          <cell r="D458">
            <v>285</v>
          </cell>
        </row>
        <row r="459">
          <cell r="A459">
            <v>1188</v>
          </cell>
          <cell r="B459" t="str">
            <v>TEHNIČKA ŠKOLA NIKOLE TESLE</v>
          </cell>
          <cell r="C459" t="str">
            <v>VUKOVAR</v>
          </cell>
          <cell r="D459">
            <v>345</v>
          </cell>
        </row>
        <row r="460">
          <cell r="A460">
            <v>1189</v>
          </cell>
          <cell r="B460" t="str">
            <v>STRUKOVNA  ŠKOLA</v>
          </cell>
          <cell r="C460" t="str">
            <v>VUKOVAR</v>
          </cell>
          <cell r="D460">
            <v>660</v>
          </cell>
        </row>
        <row r="461">
          <cell r="A461">
            <v>1191</v>
          </cell>
          <cell r="B461" t="str">
            <v>GIMNAZIJA ANTUNA GUSTAVA MATOŠA</v>
          </cell>
          <cell r="C461" t="str">
            <v>ZABOK</v>
          </cell>
          <cell r="D461">
            <v>330</v>
          </cell>
        </row>
        <row r="462">
          <cell r="A462">
            <v>1196</v>
          </cell>
          <cell r="B462" t="str">
            <v>GIMNAZIJA JURJA BARAKOVIĆA</v>
          </cell>
          <cell r="C462" t="str">
            <v>ZADAR</v>
          </cell>
          <cell r="D462">
            <v>855</v>
          </cell>
        </row>
        <row r="463">
          <cell r="A463">
            <v>1213</v>
          </cell>
          <cell r="B463" t="str">
            <v>ELEKTROTEHNIČKA ŠKOLA</v>
          </cell>
          <cell r="C463" t="str">
            <v>ZAGREB</v>
          </cell>
          <cell r="D463">
            <v>630</v>
          </cell>
        </row>
        <row r="464">
          <cell r="A464">
            <v>1215</v>
          </cell>
          <cell r="B464" t="str">
            <v>GIMNAZIJA TITUŠA BREZOVAČKOG</v>
          </cell>
          <cell r="C464" t="str">
            <v>ZAGREB</v>
          </cell>
          <cell r="D464">
            <v>225</v>
          </cell>
        </row>
        <row r="465">
          <cell r="A465">
            <v>1218</v>
          </cell>
          <cell r="B465" t="str">
            <v>HOTELIJERSKO-TURISTIČKA ŠKOLA U ZAGREBU</v>
          </cell>
          <cell r="C465" t="str">
            <v>ZAGREB</v>
          </cell>
          <cell r="D465">
            <v>690</v>
          </cell>
        </row>
        <row r="466">
          <cell r="A466">
            <v>1229</v>
          </cell>
          <cell r="B466" t="str">
            <v>OBRTNIČKA ŠKOLA ZA OSOBNE USLUGE</v>
          </cell>
          <cell r="C466" t="str">
            <v>ZAGREB</v>
          </cell>
          <cell r="D466">
            <v>300</v>
          </cell>
        </row>
        <row r="467">
          <cell r="A467">
            <v>1232</v>
          </cell>
          <cell r="B467" t="str">
            <v>PRIVATNA GIMNAZIJA I EKONOMSKO-INFORM.
ŠKOLA FUTURA</v>
          </cell>
          <cell r="C467" t="str">
            <v>ZAGREB</v>
          </cell>
          <cell r="D467">
            <v>90</v>
          </cell>
        </row>
        <row r="468">
          <cell r="A468">
            <v>1240</v>
          </cell>
          <cell r="B468" t="str">
            <v>STROJARSKA TEHNIČKA ŠKOLA FAUSTA VRANČIĆA</v>
          </cell>
          <cell r="C468" t="str">
            <v>ZAGREB</v>
          </cell>
          <cell r="D468">
            <v>308</v>
          </cell>
        </row>
        <row r="469">
          <cell r="A469">
            <v>1242</v>
          </cell>
          <cell r="B469" t="str">
            <v>ŠKOLA PRIMIJENJENE UMJETNOSTI I DIZAJNA</v>
          </cell>
          <cell r="C469" t="str">
            <v>ZAGREB</v>
          </cell>
          <cell r="D469">
            <v>585</v>
          </cell>
        </row>
        <row r="470">
          <cell r="A470">
            <v>1247</v>
          </cell>
          <cell r="B470" t="str">
            <v>ŠKOLA ZA PRIMALJE</v>
          </cell>
          <cell r="C470" t="str">
            <v>ZAGREB</v>
          </cell>
          <cell r="D470">
            <v>700</v>
          </cell>
        </row>
        <row r="471">
          <cell r="A471">
            <v>1250</v>
          </cell>
          <cell r="B471" t="str">
            <v>TEHNIČKA ŠKOLA RUĐERA BOŠKOVIĆA</v>
          </cell>
          <cell r="C471" t="str">
            <v>ZAGREB</v>
          </cell>
          <cell r="D471">
            <v>1425</v>
          </cell>
        </row>
        <row r="472">
          <cell r="A472">
            <v>1254</v>
          </cell>
          <cell r="B472" t="str">
            <v>V. GIMNAZIJA</v>
          </cell>
          <cell r="C472" t="str">
            <v>ZAGREB</v>
          </cell>
          <cell r="D472">
            <v>2115</v>
          </cell>
        </row>
        <row r="473">
          <cell r="A473">
            <v>1256</v>
          </cell>
          <cell r="B473" t="str">
            <v>X. GIMNAZIJA IVAN SUPEK</v>
          </cell>
          <cell r="C473" t="str">
            <v>ZAGREB</v>
          </cell>
          <cell r="D473">
            <v>0</v>
          </cell>
        </row>
        <row r="474">
          <cell r="A474">
            <v>1258</v>
          </cell>
          <cell r="B474" t="str">
            <v>XV GIMNAZIJA</v>
          </cell>
          <cell r="C474" t="str">
            <v>ZAGREB</v>
          </cell>
          <cell r="D474">
            <v>2492</v>
          </cell>
        </row>
        <row r="475">
          <cell r="A475">
            <v>1259</v>
          </cell>
          <cell r="B475" t="str">
            <v>XVI. GIMNAZIJA</v>
          </cell>
          <cell r="C475" t="str">
            <v>ZAGREB</v>
          </cell>
          <cell r="D475">
            <v>686</v>
          </cell>
        </row>
        <row r="476">
          <cell r="A476">
            <v>1263</v>
          </cell>
          <cell r="B476" t="str">
            <v xml:space="preserve"> TEHNIČKA ŠKOLA U ZAGREBU</v>
          </cell>
          <cell r="C476" t="str">
            <v>ZAGREB</v>
          </cell>
          <cell r="D476">
            <v>495</v>
          </cell>
        </row>
        <row r="477">
          <cell r="A477">
            <v>1266</v>
          </cell>
          <cell r="B477" t="str">
            <v>POLJOPRIVREDNA ŠKOLA</v>
          </cell>
          <cell r="C477" t="str">
            <v>ZAGREB-DUBRAVA</v>
          </cell>
          <cell r="D477">
            <v>330</v>
          </cell>
        </row>
        <row r="478">
          <cell r="A478">
            <v>1270</v>
          </cell>
          <cell r="B478" t="str">
            <v>XII GIMNAZIJA</v>
          </cell>
          <cell r="C478" t="str">
            <v>ZAGREB-DUBRAVA</v>
          </cell>
          <cell r="D478">
            <v>585</v>
          </cell>
        </row>
        <row r="479">
          <cell r="A479">
            <v>1271</v>
          </cell>
          <cell r="B479" t="str">
            <v>GEODETSKA TEHNIČKA ŠKOLA</v>
          </cell>
          <cell r="C479" t="str">
            <v>ZAGREB-NOVI ZAGREB</v>
          </cell>
          <cell r="D479">
            <v>720</v>
          </cell>
        </row>
        <row r="480">
          <cell r="A480">
            <v>1272</v>
          </cell>
          <cell r="B480" t="str">
            <v>GRADITELJSKA TEHNIČKA ŠKOLA</v>
          </cell>
          <cell r="C480" t="str">
            <v>ZAGREB-NOVI ZAGREB</v>
          </cell>
          <cell r="D480">
            <v>345</v>
          </cell>
        </row>
        <row r="481">
          <cell r="A481">
            <v>1276</v>
          </cell>
          <cell r="B481" t="str">
            <v>GIMNAZIJA LUCIJANA VRANJANINA</v>
          </cell>
          <cell r="C481" t="str">
            <v>ZAGREB-SUSEDGRAD</v>
          </cell>
          <cell r="D481">
            <v>795</v>
          </cell>
        </row>
        <row r="482">
          <cell r="A482">
            <v>1280</v>
          </cell>
          <cell r="B482" t="str">
            <v>SREDNJA ŠKOLA ZLATAR</v>
          </cell>
          <cell r="C482" t="str">
            <v>ZLATAR</v>
          </cell>
          <cell r="D482">
            <v>462</v>
          </cell>
        </row>
        <row r="483">
          <cell r="A483">
            <v>1281</v>
          </cell>
          <cell r="B483" t="str">
            <v>GIMNAZIJA ŽUPANJA</v>
          </cell>
          <cell r="C483" t="str">
            <v>ŽUPANJA</v>
          </cell>
          <cell r="D483">
            <v>330</v>
          </cell>
        </row>
        <row r="484">
          <cell r="A484">
            <v>1284</v>
          </cell>
          <cell r="B484" t="str">
            <v>SŠ AMBROZA HARAČIĆA P.O. CRES</v>
          </cell>
          <cell r="C484" t="str">
            <v>CRES</v>
          </cell>
          <cell r="D484">
            <v>480</v>
          </cell>
        </row>
        <row r="485">
          <cell r="A485">
            <v>1285</v>
          </cell>
          <cell r="B485" t="str">
            <v>DUBROVAČKA PRIVATNA GIMNAZIJA</v>
          </cell>
          <cell r="C485" t="str">
            <v>DUBROVNIK</v>
          </cell>
          <cell r="D485">
            <v>315</v>
          </cell>
        </row>
        <row r="486">
          <cell r="A486">
            <v>1288</v>
          </cell>
          <cell r="B486" t="str">
            <v>SREDNJA ŠKOLA NOVI MAROF</v>
          </cell>
          <cell r="C486" t="str">
            <v>NOVI MAROF</v>
          </cell>
          <cell r="D486">
            <v>435</v>
          </cell>
        </row>
        <row r="487">
          <cell r="A487">
            <v>1289</v>
          </cell>
          <cell r="B487" t="str">
            <v>PRIVATNA SPORTSKA I JEZIČNA
GIMNAZIJA FRANJO BUČAR</v>
          </cell>
          <cell r="C487" t="str">
            <v>ZAGREB</v>
          </cell>
          <cell r="D487">
            <v>285</v>
          </cell>
        </row>
        <row r="488">
          <cell r="A488">
            <v>1290</v>
          </cell>
          <cell r="B488" t="str">
            <v>SREDNJA ŠKOLA JELKOVEC</v>
          </cell>
          <cell r="C488" t="str">
            <v>SESVETE</v>
          </cell>
          <cell r="D488">
            <v>870</v>
          </cell>
        </row>
        <row r="489">
          <cell r="A489">
            <v>7241</v>
          </cell>
          <cell r="B489" t="str">
            <v>OSNOVNA ŠKOLA ČEMINAC</v>
          </cell>
          <cell r="C489" t="str">
            <v>ČEMINAC</v>
          </cell>
          <cell r="D489">
            <v>495</v>
          </cell>
        </row>
        <row r="490">
          <cell r="A490" t="str">
            <v>488 ŠKOLA</v>
          </cell>
          <cell r="B490"/>
          <cell r="C490"/>
          <cell r="D490">
            <v>433152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14"/>
  <sheetViews>
    <sheetView tabSelected="1" zoomScaleNormal="100" workbookViewId="0">
      <selection activeCell="B4" sqref="B4:C4"/>
    </sheetView>
  </sheetViews>
  <sheetFormatPr defaultRowHeight="12.75" x14ac:dyDescent="0.2"/>
  <cols>
    <col min="1" max="1" width="19.140625" style="6" customWidth="1"/>
    <col min="2" max="2" width="38.28515625" style="3" customWidth="1"/>
    <col min="3" max="3" width="34.5703125" style="3" customWidth="1"/>
    <col min="4" max="4" width="9.140625" style="59" hidden="1" customWidth="1"/>
    <col min="5" max="5" width="9.140625" style="35" hidden="1" customWidth="1"/>
    <col min="6" max="6" width="9.28515625" style="35" hidden="1" customWidth="1"/>
    <col min="7" max="7" width="10.7109375" style="35" hidden="1" customWidth="1"/>
    <col min="8" max="8" width="12.42578125" style="35" hidden="1" customWidth="1"/>
    <col min="9" max="9" width="55.7109375" style="3" hidden="1" customWidth="1"/>
    <col min="10" max="10" width="25.7109375" style="3" hidden="1" customWidth="1"/>
    <col min="11" max="13" width="9.140625" style="35" hidden="1" customWidth="1"/>
    <col min="14" max="16384" width="9.140625" style="3"/>
  </cols>
  <sheetData>
    <row r="1" spans="1:13" ht="21" customHeight="1" x14ac:dyDescent="0.3">
      <c r="A1" s="70" t="s">
        <v>5</v>
      </c>
      <c r="B1" s="70"/>
      <c r="C1" s="70"/>
      <c r="H1" s="48"/>
      <c r="I1" s="2"/>
    </row>
    <row r="2" spans="1:13" ht="15.95" customHeight="1" x14ac:dyDescent="0.3">
      <c r="A2" s="71" t="s">
        <v>122</v>
      </c>
      <c r="B2" s="71"/>
      <c r="C2" s="71"/>
      <c r="H2" s="48"/>
      <c r="K2" s="53"/>
    </row>
    <row r="3" spans="1:13" ht="8.1" customHeight="1" x14ac:dyDescent="0.2">
      <c r="A3" s="72"/>
      <c r="B3" s="72"/>
      <c r="C3" s="72"/>
      <c r="K3" s="53"/>
    </row>
    <row r="4" spans="1:13" ht="13.5" customHeight="1" x14ac:dyDescent="0.2">
      <c r="A4" s="23" t="s">
        <v>0</v>
      </c>
      <c r="B4" s="68"/>
      <c r="C4" s="69"/>
      <c r="H4" s="49"/>
      <c r="K4" s="53"/>
    </row>
    <row r="5" spans="1:13" ht="13.5" customHeight="1" thickBot="1" x14ac:dyDescent="0.25">
      <c r="A5" s="24" t="s">
        <v>1</v>
      </c>
      <c r="B5" s="66"/>
      <c r="C5" s="67"/>
      <c r="H5" s="49"/>
      <c r="K5" s="53"/>
    </row>
    <row r="6" spans="1:13" ht="13.5" customHeight="1" x14ac:dyDescent="0.2">
      <c r="A6" s="19" t="s">
        <v>12</v>
      </c>
      <c r="B6" s="27"/>
      <c r="C6" s="63" t="s">
        <v>123</v>
      </c>
      <c r="K6" s="53"/>
    </row>
    <row r="7" spans="1:13" ht="6" customHeight="1" x14ac:dyDescent="0.2">
      <c r="A7" s="13"/>
      <c r="B7" s="14"/>
      <c r="C7" s="64"/>
      <c r="K7" s="53"/>
    </row>
    <row r="8" spans="1:13" ht="13.5" thickBot="1" x14ac:dyDescent="0.25">
      <c r="A8" s="26" t="s">
        <v>119</v>
      </c>
      <c r="B8" s="25" t="s">
        <v>13</v>
      </c>
      <c r="C8" s="65"/>
      <c r="K8" s="53"/>
    </row>
    <row r="9" spans="1:13" ht="6" customHeight="1" x14ac:dyDescent="0.2">
      <c r="A9" s="15"/>
      <c r="B9" s="14"/>
      <c r="C9" s="14"/>
      <c r="K9" s="53"/>
    </row>
    <row r="10" spans="1:13" ht="20.100000000000001" customHeight="1" x14ac:dyDescent="0.2">
      <c r="A10" s="4" t="s">
        <v>2</v>
      </c>
      <c r="B10" s="5" t="s">
        <v>3</v>
      </c>
      <c r="C10" s="5" t="s">
        <v>4</v>
      </c>
      <c r="D10" s="46" t="s">
        <v>115</v>
      </c>
      <c r="E10" s="11" t="s">
        <v>118</v>
      </c>
      <c r="F10" s="11" t="s">
        <v>116</v>
      </c>
      <c r="G10" s="12" t="s">
        <v>121</v>
      </c>
      <c r="H10" s="12" t="s">
        <v>120</v>
      </c>
      <c r="I10" s="11" t="s">
        <v>113</v>
      </c>
      <c r="J10" s="11" t="s">
        <v>114</v>
      </c>
      <c r="K10" s="11" t="s">
        <v>124</v>
      </c>
      <c r="L10" s="11" t="s">
        <v>125</v>
      </c>
      <c r="M10" s="11" t="s">
        <v>117</v>
      </c>
    </row>
    <row r="11" spans="1:13" ht="15" customHeight="1" x14ac:dyDescent="0.2">
      <c r="A11" s="22" t="s">
        <v>14</v>
      </c>
      <c r="B11" s="45"/>
      <c r="C11" s="44"/>
      <c r="D11" s="47" t="str">
        <f>IFERROR(VLOOKUP(VALUE(RIGHT($A11,LEN($A11)-0)),[1]Pčelice!$A$5:$BB$104,COLUMN(BB:BB),FALSE),"")</f>
        <v/>
      </c>
      <c r="E11" s="9" t="str">
        <f>IFERROR(VLOOKUP(VALUE(RIGHT($A11,LEN($A11)-0)),[1]Pčelice!$A$5:$BB$104,COLUMN(AB:AB),FALSE),"")</f>
        <v/>
      </c>
      <c r="F11" s="9" t="str">
        <f t="shared" ref="F11:F42" si="0">IF(LEN(B11)&lt;2,IF(LEN(C11)&lt;2,"",$B$8),$B$8)</f>
        <v/>
      </c>
      <c r="G11" s="9" t="str">
        <f t="shared" ref="G11:G42" si="1">IF(F11="","",IF($B$8="PČELICE","OŠ","--"))</f>
        <v/>
      </c>
      <c r="H11" s="50" t="str">
        <f t="shared" ref="H11:H42" si="2">IF(F11="","",$B$6)</f>
        <v/>
      </c>
      <c r="I11" s="10" t="str">
        <f>IFERROR(VLOOKUP(VALUE(RIGHT($H11,LEN($H11)-0)),[2]List1!$A$2:$D$1000,2,FALSE),"")</f>
        <v/>
      </c>
      <c r="J11" s="10" t="str">
        <f>IFERROR(VLOOKUP(VALUE(RIGHT($H11,LEN($H11)-0)),[2]List1!$A$2:$D$1000,3,FALSE),"")</f>
        <v/>
      </c>
      <c r="K11" s="54" t="str">
        <f t="shared" ref="K11:K42" si="3">IF(D11="","",D11/60)</f>
        <v/>
      </c>
      <c r="L11" s="55"/>
      <c r="M11" s="9"/>
    </row>
    <row r="12" spans="1:13" ht="15" customHeight="1" x14ac:dyDescent="0.2">
      <c r="A12" s="22" t="s">
        <v>15</v>
      </c>
      <c r="B12" s="17"/>
      <c r="C12" s="18"/>
      <c r="D12" s="47" t="str">
        <f>IFERROR(VLOOKUP(VALUE(RIGHT($A12,LEN($A12)-0)),[1]Pčelice!$A$5:$BB$104,COLUMN(BB:BB),FALSE),"")</f>
        <v/>
      </c>
      <c r="E12" s="9" t="str">
        <f>IFERROR(VLOOKUP(VALUE(RIGHT($A12,LEN($A12)-0)),[1]Pčelice!$A$5:$BB$104,COLUMN(AB:AB),FALSE),"")</f>
        <v/>
      </c>
      <c r="F12" s="9" t="str">
        <f t="shared" si="0"/>
        <v/>
      </c>
      <c r="G12" s="9" t="str">
        <f t="shared" si="1"/>
        <v/>
      </c>
      <c r="H12" s="50" t="str">
        <f t="shared" si="2"/>
        <v/>
      </c>
      <c r="I12" s="10" t="str">
        <f>IFERROR(VLOOKUP(VALUE(RIGHT($H12,LEN($H12)-0)),[2]List1!$A$2:$D$1000,2,FALSE),"")</f>
        <v/>
      </c>
      <c r="J12" s="10" t="str">
        <f>IFERROR(VLOOKUP(VALUE(RIGHT($H12,LEN($H12)-0)),[2]List1!$A$2:$D$1000,3,FALSE),"")</f>
        <v/>
      </c>
      <c r="K12" s="54" t="str">
        <f t="shared" si="3"/>
        <v/>
      </c>
      <c r="L12" s="56"/>
      <c r="M12" s="9"/>
    </row>
    <row r="13" spans="1:13" ht="15" customHeight="1" x14ac:dyDescent="0.2">
      <c r="A13" s="22" t="s">
        <v>16</v>
      </c>
      <c r="B13" s="34"/>
      <c r="C13" s="33"/>
      <c r="D13" s="47" t="str">
        <f>IFERROR(VLOOKUP(VALUE(RIGHT($A13,LEN($A13)-0)),[1]Pčelice!$A$5:$BB$104,COLUMN(BB:BB),FALSE),"")</f>
        <v/>
      </c>
      <c r="E13" s="9" t="str">
        <f>IFERROR(VLOOKUP(VALUE(RIGHT($A13,LEN($A13)-0)),[1]Pčelice!$A$5:$BB$104,COLUMN(AB:AB),FALSE),"")</f>
        <v/>
      </c>
      <c r="F13" s="9" t="str">
        <f t="shared" si="0"/>
        <v/>
      </c>
      <c r="G13" s="9" t="str">
        <f t="shared" si="1"/>
        <v/>
      </c>
      <c r="H13" s="50" t="str">
        <f t="shared" si="2"/>
        <v/>
      </c>
      <c r="I13" s="10" t="str">
        <f>IFERROR(VLOOKUP(VALUE(RIGHT($H13,LEN($H13)-0)),[2]List1!$A$2:$D$1000,2,FALSE),"")</f>
        <v/>
      </c>
      <c r="J13" s="10" t="str">
        <f>IFERROR(VLOOKUP(VALUE(RIGHT($H13,LEN($H13)-0)),[2]List1!$A$2:$D$1000,3,FALSE),"")</f>
        <v/>
      </c>
      <c r="K13" s="54" t="str">
        <f t="shared" si="3"/>
        <v/>
      </c>
      <c r="L13" s="57"/>
      <c r="M13" s="9"/>
    </row>
    <row r="14" spans="1:13" ht="15" customHeight="1" x14ac:dyDescent="0.2">
      <c r="A14" s="22" t="s">
        <v>17</v>
      </c>
      <c r="B14" s="17"/>
      <c r="C14" s="18"/>
      <c r="D14" s="47" t="str">
        <f>IFERROR(VLOOKUP(VALUE(RIGHT($A14,LEN($A14)-0)),[1]Pčelice!$A$5:$BB$104,COLUMN(BB:BB),FALSE),"")</f>
        <v/>
      </c>
      <c r="E14" s="9" t="str">
        <f>IFERROR(VLOOKUP(VALUE(RIGHT($A14,LEN($A14)-0)),[1]Pčelice!$A$5:$BB$104,COLUMN(AB:AB),FALSE),"")</f>
        <v/>
      </c>
      <c r="F14" s="9" t="str">
        <f t="shared" si="0"/>
        <v/>
      </c>
      <c r="G14" s="9" t="str">
        <f t="shared" si="1"/>
        <v/>
      </c>
      <c r="H14" s="50" t="str">
        <f t="shared" si="2"/>
        <v/>
      </c>
      <c r="I14" s="10" t="str">
        <f>IFERROR(VLOOKUP(VALUE(RIGHT($H14,LEN($H14)-0)),[2]List1!$A$2:$D$1000,2,FALSE),"")</f>
        <v/>
      </c>
      <c r="J14" s="10" t="str">
        <f>IFERROR(VLOOKUP(VALUE(RIGHT($H14,LEN($H14)-0)),[2]List1!$A$2:$D$1000,3,FALSE),"")</f>
        <v/>
      </c>
      <c r="K14" s="54" t="str">
        <f t="shared" si="3"/>
        <v/>
      </c>
      <c r="L14" s="56"/>
      <c r="M14" s="9"/>
    </row>
    <row r="15" spans="1:13" ht="15" customHeight="1" x14ac:dyDescent="0.2">
      <c r="A15" s="22" t="s">
        <v>18</v>
      </c>
      <c r="B15" s="17"/>
      <c r="C15" s="18"/>
      <c r="D15" s="47" t="str">
        <f>IFERROR(VLOOKUP(VALUE(RIGHT($A15,LEN($A15)-0)),[1]Pčelice!$A$5:$BB$104,COLUMN(BB:BB),FALSE),"")</f>
        <v/>
      </c>
      <c r="E15" s="9" t="str">
        <f>IFERROR(VLOOKUP(VALUE(RIGHT($A15,LEN($A15)-0)),[1]Pčelice!$A$5:$BB$104,COLUMN(AB:AB),FALSE),"")</f>
        <v/>
      </c>
      <c r="F15" s="9" t="str">
        <f t="shared" si="0"/>
        <v/>
      </c>
      <c r="G15" s="9" t="str">
        <f t="shared" si="1"/>
        <v/>
      </c>
      <c r="H15" s="50" t="str">
        <f t="shared" si="2"/>
        <v/>
      </c>
      <c r="I15" s="10" t="str">
        <f>IFERROR(VLOOKUP(VALUE(RIGHT($H15,LEN($H15)-0)),[2]List1!$A$2:$D$1000,2,FALSE),"")</f>
        <v/>
      </c>
      <c r="J15" s="10" t="str">
        <f>IFERROR(VLOOKUP(VALUE(RIGHT($H15,LEN($H15)-0)),[2]List1!$A$2:$D$1000,3,FALSE),"")</f>
        <v/>
      </c>
      <c r="K15" s="54" t="str">
        <f t="shared" si="3"/>
        <v/>
      </c>
      <c r="L15" s="56"/>
      <c r="M15" s="9"/>
    </row>
    <row r="16" spans="1:13" ht="15" customHeight="1" x14ac:dyDescent="0.2">
      <c r="A16" s="22" t="s">
        <v>19</v>
      </c>
      <c r="B16" s="17"/>
      <c r="C16" s="18"/>
      <c r="D16" s="47" t="str">
        <f>IFERROR(VLOOKUP(VALUE(RIGHT($A16,LEN($A16)-0)),[1]Pčelice!$A$5:$BB$104,COLUMN(BB:BB),FALSE),"")</f>
        <v/>
      </c>
      <c r="E16" s="9" t="str">
        <f>IFERROR(VLOOKUP(VALUE(RIGHT($A16,LEN($A16)-0)),[1]Pčelice!$A$5:$BB$104,COLUMN(AB:AB),FALSE),"")</f>
        <v/>
      </c>
      <c r="F16" s="9" t="str">
        <f t="shared" si="0"/>
        <v/>
      </c>
      <c r="G16" s="9" t="str">
        <f t="shared" si="1"/>
        <v/>
      </c>
      <c r="H16" s="50" t="str">
        <f t="shared" si="2"/>
        <v/>
      </c>
      <c r="I16" s="10" t="str">
        <f>IFERROR(VLOOKUP(VALUE(RIGHT($H16,LEN($H16)-0)),[2]List1!$A$2:$D$1000,2,FALSE),"")</f>
        <v/>
      </c>
      <c r="J16" s="10" t="str">
        <f>IFERROR(VLOOKUP(VALUE(RIGHT($H16,LEN($H16)-0)),[2]List1!$A$2:$D$1000,3,FALSE),"")</f>
        <v/>
      </c>
      <c r="K16" s="54" t="str">
        <f t="shared" si="3"/>
        <v/>
      </c>
      <c r="L16" s="56"/>
      <c r="M16" s="9"/>
    </row>
    <row r="17" spans="1:13" ht="15" customHeight="1" x14ac:dyDescent="0.2">
      <c r="A17" s="22" t="s">
        <v>20</v>
      </c>
      <c r="B17" s="34"/>
      <c r="C17" s="18"/>
      <c r="D17" s="47" t="str">
        <f>IFERROR(VLOOKUP(VALUE(RIGHT($A17,LEN($A17)-0)),[1]Pčelice!$A$5:$BB$104,COLUMN(BB:BB),FALSE),"")</f>
        <v/>
      </c>
      <c r="E17" s="9" t="str">
        <f>IFERROR(VLOOKUP(VALUE(RIGHT($A17,LEN($A17)-0)),[1]Pčelice!$A$5:$BB$104,COLUMN(AB:AB),FALSE),"")</f>
        <v/>
      </c>
      <c r="F17" s="9" t="str">
        <f t="shared" si="0"/>
        <v/>
      </c>
      <c r="G17" s="9" t="str">
        <f t="shared" si="1"/>
        <v/>
      </c>
      <c r="H17" s="50" t="str">
        <f t="shared" si="2"/>
        <v/>
      </c>
      <c r="I17" s="10" t="str">
        <f>IFERROR(VLOOKUP(VALUE(RIGHT($H17,LEN($H17)-0)),[2]List1!$A$2:$D$1000,2,FALSE),"")</f>
        <v/>
      </c>
      <c r="J17" s="10" t="str">
        <f>IFERROR(VLOOKUP(VALUE(RIGHT($H17,LEN($H17)-0)),[2]List1!$A$2:$D$1000,3,FALSE),"")</f>
        <v/>
      </c>
      <c r="K17" s="54" t="str">
        <f t="shared" si="3"/>
        <v/>
      </c>
      <c r="L17" s="56"/>
      <c r="M17" s="9"/>
    </row>
    <row r="18" spans="1:13" ht="15" customHeight="1" x14ac:dyDescent="0.2">
      <c r="A18" s="22" t="s">
        <v>21</v>
      </c>
      <c r="B18" s="34"/>
      <c r="C18" s="33"/>
      <c r="D18" s="47" t="str">
        <f>IFERROR(VLOOKUP(VALUE(RIGHT($A18,LEN($A18)-0)),[1]Pčelice!$A$5:$BB$104,COLUMN(BB:BB),FALSE),"")</f>
        <v/>
      </c>
      <c r="E18" s="9" t="str">
        <f>IFERROR(VLOOKUP(VALUE(RIGHT($A18,LEN($A18)-0)),[1]Pčelice!$A$5:$BB$104,COLUMN(AB:AB),FALSE),"")</f>
        <v/>
      </c>
      <c r="F18" s="9" t="str">
        <f t="shared" si="0"/>
        <v/>
      </c>
      <c r="G18" s="9" t="str">
        <f t="shared" si="1"/>
        <v/>
      </c>
      <c r="H18" s="50" t="str">
        <f t="shared" si="2"/>
        <v/>
      </c>
      <c r="I18" s="10" t="str">
        <f>IFERROR(VLOOKUP(VALUE(RIGHT($H18,LEN($H18)-0)),[2]List1!$A$2:$D$1000,2,FALSE),"")</f>
        <v/>
      </c>
      <c r="J18" s="10" t="str">
        <f>IFERROR(VLOOKUP(VALUE(RIGHT($H18,LEN($H18)-0)),[2]List1!$A$2:$D$1000,3,FALSE),"")</f>
        <v/>
      </c>
      <c r="K18" s="54" t="str">
        <f t="shared" si="3"/>
        <v/>
      </c>
      <c r="L18" s="56"/>
      <c r="M18" s="9"/>
    </row>
    <row r="19" spans="1:13" ht="15" customHeight="1" x14ac:dyDescent="0.2">
      <c r="A19" s="22" t="s">
        <v>22</v>
      </c>
      <c r="B19" s="34"/>
      <c r="C19" s="33"/>
      <c r="D19" s="47" t="str">
        <f>IFERROR(VLOOKUP(VALUE(RIGHT($A19,LEN($A19)-0)),[1]Pčelice!$A$5:$BB$104,COLUMN(BB:BB),FALSE),"")</f>
        <v/>
      </c>
      <c r="E19" s="9" t="str">
        <f>IFERROR(VLOOKUP(VALUE(RIGHT($A19,LEN($A19)-0)),[1]Pčelice!$A$5:$BB$104,COLUMN(AB:AB),FALSE),"")</f>
        <v/>
      </c>
      <c r="F19" s="9" t="str">
        <f t="shared" si="0"/>
        <v/>
      </c>
      <c r="G19" s="9" t="str">
        <f t="shared" si="1"/>
        <v/>
      </c>
      <c r="H19" s="50" t="str">
        <f t="shared" si="2"/>
        <v/>
      </c>
      <c r="I19" s="10" t="str">
        <f>IFERROR(VLOOKUP(VALUE(RIGHT($H19,LEN($H19)-0)),[2]List1!$A$2:$D$1000,2,FALSE),"")</f>
        <v/>
      </c>
      <c r="J19" s="10" t="str">
        <f>IFERROR(VLOOKUP(VALUE(RIGHT($H19,LEN($H19)-0)),[2]List1!$A$2:$D$1000,3,FALSE),"")</f>
        <v/>
      </c>
      <c r="K19" s="54" t="str">
        <f t="shared" si="3"/>
        <v/>
      </c>
      <c r="L19" s="56"/>
      <c r="M19" s="9"/>
    </row>
    <row r="20" spans="1:13" ht="15" customHeight="1" x14ac:dyDescent="0.2">
      <c r="A20" s="22" t="s">
        <v>23</v>
      </c>
      <c r="B20" s="17"/>
      <c r="C20" s="18"/>
      <c r="D20" s="47" t="str">
        <f>IFERROR(VLOOKUP(VALUE(RIGHT($A20,LEN($A20)-0)),[1]Pčelice!$A$5:$BB$104,COLUMN(BB:BB),FALSE),"")</f>
        <v/>
      </c>
      <c r="E20" s="9" t="str">
        <f>IFERROR(VLOOKUP(VALUE(RIGHT($A20,LEN($A20)-0)),[1]Pčelice!$A$5:$BB$104,COLUMN(AB:AB),FALSE),"")</f>
        <v/>
      </c>
      <c r="F20" s="9" t="str">
        <f t="shared" si="0"/>
        <v/>
      </c>
      <c r="G20" s="9" t="str">
        <f t="shared" si="1"/>
        <v/>
      </c>
      <c r="H20" s="50" t="str">
        <f t="shared" si="2"/>
        <v/>
      </c>
      <c r="I20" s="10" t="str">
        <f>IFERROR(VLOOKUP(VALUE(RIGHT($H20,LEN($H20)-0)),[2]List1!$A$2:$D$1000,2,FALSE),"")</f>
        <v/>
      </c>
      <c r="J20" s="10" t="str">
        <f>IFERROR(VLOOKUP(VALUE(RIGHT($H20,LEN($H20)-0)),[2]List1!$A$2:$D$1000,3,FALSE),"")</f>
        <v/>
      </c>
      <c r="K20" s="54" t="str">
        <f t="shared" si="3"/>
        <v/>
      </c>
      <c r="L20" s="56"/>
      <c r="M20" s="9"/>
    </row>
    <row r="21" spans="1:13" ht="15" customHeight="1" x14ac:dyDescent="0.2">
      <c r="A21" s="22" t="s">
        <v>24</v>
      </c>
      <c r="B21" s="34"/>
      <c r="C21" s="33"/>
      <c r="D21" s="47" t="str">
        <f>IFERROR(VLOOKUP(VALUE(RIGHT($A21,LEN($A21)-0)),[1]Pčelice!$A$5:$BB$104,COLUMN(BB:BB),FALSE),"")</f>
        <v/>
      </c>
      <c r="E21" s="9" t="str">
        <f>IFERROR(VLOOKUP(VALUE(RIGHT($A21,LEN($A21)-0)),[1]Pčelice!$A$5:$BB$104,COLUMN(AB:AB),FALSE),"")</f>
        <v/>
      </c>
      <c r="F21" s="9" t="str">
        <f t="shared" si="0"/>
        <v/>
      </c>
      <c r="G21" s="9" t="str">
        <f t="shared" si="1"/>
        <v/>
      </c>
      <c r="H21" s="50" t="str">
        <f t="shared" si="2"/>
        <v/>
      </c>
      <c r="I21" s="10" t="str">
        <f>IFERROR(VLOOKUP(VALUE(RIGHT($H21,LEN($H21)-0)),[2]List1!$A$2:$D$1000,2,FALSE),"")</f>
        <v/>
      </c>
      <c r="J21" s="10" t="str">
        <f>IFERROR(VLOOKUP(VALUE(RIGHT($H21,LEN($H21)-0)),[2]List1!$A$2:$D$1000,3,FALSE),"")</f>
        <v/>
      </c>
      <c r="K21" s="54" t="str">
        <f t="shared" si="3"/>
        <v/>
      </c>
      <c r="L21" s="56"/>
      <c r="M21" s="9"/>
    </row>
    <row r="22" spans="1:13" ht="15" customHeight="1" x14ac:dyDescent="0.2">
      <c r="A22" s="22" t="s">
        <v>25</v>
      </c>
      <c r="B22" s="17"/>
      <c r="C22" s="18"/>
      <c r="D22" s="47" t="str">
        <f>IFERROR(VLOOKUP(VALUE(RIGHT($A22,LEN($A22)-0)),[1]Pčelice!$A$5:$BB$104,COLUMN(BB:BB),FALSE),"")</f>
        <v/>
      </c>
      <c r="E22" s="9" t="str">
        <f>IFERROR(VLOOKUP(VALUE(RIGHT($A22,LEN($A22)-0)),[1]Pčelice!$A$5:$BB$104,COLUMN(AB:AB),FALSE),"")</f>
        <v/>
      </c>
      <c r="F22" s="9" t="str">
        <f t="shared" si="0"/>
        <v/>
      </c>
      <c r="G22" s="9" t="str">
        <f t="shared" si="1"/>
        <v/>
      </c>
      <c r="H22" s="50" t="str">
        <f t="shared" si="2"/>
        <v/>
      </c>
      <c r="I22" s="10" t="str">
        <f>IFERROR(VLOOKUP(VALUE(RIGHT($H22,LEN($H22)-0)),[2]List1!$A$2:$D$1000,2,FALSE),"")</f>
        <v/>
      </c>
      <c r="J22" s="10" t="str">
        <f>IFERROR(VLOOKUP(VALUE(RIGHT($H22,LEN($H22)-0)),[2]List1!$A$2:$D$1000,3,FALSE),"")</f>
        <v/>
      </c>
      <c r="K22" s="54" t="str">
        <f t="shared" si="3"/>
        <v/>
      </c>
      <c r="L22" s="56"/>
      <c r="M22" s="9"/>
    </row>
    <row r="23" spans="1:13" ht="15" customHeight="1" x14ac:dyDescent="0.2">
      <c r="A23" s="22" t="s">
        <v>26</v>
      </c>
      <c r="B23" s="17"/>
      <c r="C23" s="18"/>
      <c r="D23" s="47" t="str">
        <f>IFERROR(VLOOKUP(VALUE(RIGHT($A23,LEN($A23)-0)),[1]Pčelice!$A$5:$BB$104,COLUMN(BB:BB),FALSE),"")</f>
        <v/>
      </c>
      <c r="E23" s="9" t="str">
        <f>IFERROR(VLOOKUP(VALUE(RIGHT($A23,LEN($A23)-0)),[1]Pčelice!$A$5:$BB$104,COLUMN(AB:AB),FALSE),"")</f>
        <v/>
      </c>
      <c r="F23" s="9" t="str">
        <f t="shared" si="0"/>
        <v/>
      </c>
      <c r="G23" s="9" t="str">
        <f t="shared" si="1"/>
        <v/>
      </c>
      <c r="H23" s="50" t="str">
        <f t="shared" si="2"/>
        <v/>
      </c>
      <c r="I23" s="10" t="str">
        <f>IFERROR(VLOOKUP(VALUE(RIGHT($H23,LEN($H23)-0)),[2]List1!$A$2:$D$1000,2,FALSE),"")</f>
        <v/>
      </c>
      <c r="J23" s="10" t="str">
        <f>IFERROR(VLOOKUP(VALUE(RIGHT($H23,LEN($H23)-0)),[2]List1!$A$2:$D$1000,3,FALSE),"")</f>
        <v/>
      </c>
      <c r="K23" s="54" t="str">
        <f t="shared" si="3"/>
        <v/>
      </c>
      <c r="L23" s="56"/>
      <c r="M23" s="9"/>
    </row>
    <row r="24" spans="1:13" ht="15" customHeight="1" x14ac:dyDescent="0.2">
      <c r="A24" s="22" t="s">
        <v>27</v>
      </c>
      <c r="B24" s="17"/>
      <c r="C24" s="18"/>
      <c r="D24" s="47" t="str">
        <f>IFERROR(VLOOKUP(VALUE(RIGHT($A24,LEN($A24)-0)),[1]Pčelice!$A$5:$BB$104,COLUMN(BB:BB),FALSE),"")</f>
        <v/>
      </c>
      <c r="E24" s="9" t="str">
        <f>IFERROR(VLOOKUP(VALUE(RIGHT($A24,LEN($A24)-0)),[1]Pčelice!$A$5:$BB$104,COLUMN(AB:AB),FALSE),"")</f>
        <v/>
      </c>
      <c r="F24" s="9" t="str">
        <f t="shared" si="0"/>
        <v/>
      </c>
      <c r="G24" s="9" t="str">
        <f t="shared" si="1"/>
        <v/>
      </c>
      <c r="H24" s="50" t="str">
        <f t="shared" si="2"/>
        <v/>
      </c>
      <c r="I24" s="10" t="str">
        <f>IFERROR(VLOOKUP(VALUE(RIGHT($H24,LEN($H24)-0)),[2]List1!$A$2:$D$1000,2,FALSE),"")</f>
        <v/>
      </c>
      <c r="J24" s="10" t="str">
        <f>IFERROR(VLOOKUP(VALUE(RIGHT($H24,LEN($H24)-0)),[2]List1!$A$2:$D$1000,3,FALSE),"")</f>
        <v/>
      </c>
      <c r="K24" s="54" t="str">
        <f t="shared" si="3"/>
        <v/>
      </c>
      <c r="L24" s="56"/>
      <c r="M24" s="9"/>
    </row>
    <row r="25" spans="1:13" ht="15" customHeight="1" x14ac:dyDescent="0.2">
      <c r="A25" s="22" t="s">
        <v>28</v>
      </c>
      <c r="B25" s="17"/>
      <c r="C25" s="18"/>
      <c r="D25" s="47" t="str">
        <f>IFERROR(VLOOKUP(VALUE(RIGHT($A25,LEN($A25)-0)),[1]Pčelice!$A$5:$BB$104,COLUMN(BB:BB),FALSE),"")</f>
        <v/>
      </c>
      <c r="E25" s="9" t="str">
        <f>IFERROR(VLOOKUP(VALUE(RIGHT($A25,LEN($A25)-0)),[1]Pčelice!$A$5:$BB$104,COLUMN(AB:AB),FALSE),"")</f>
        <v/>
      </c>
      <c r="F25" s="9" t="str">
        <f t="shared" si="0"/>
        <v/>
      </c>
      <c r="G25" s="9" t="str">
        <f t="shared" si="1"/>
        <v/>
      </c>
      <c r="H25" s="50" t="str">
        <f t="shared" si="2"/>
        <v/>
      </c>
      <c r="I25" s="10" t="str">
        <f>IFERROR(VLOOKUP(VALUE(RIGHT($H25,LEN($H25)-0)),[2]List1!$A$2:$D$1000,2,FALSE),"")</f>
        <v/>
      </c>
      <c r="J25" s="10" t="str">
        <f>IFERROR(VLOOKUP(VALUE(RIGHT($H25,LEN($H25)-0)),[2]List1!$A$2:$D$1000,3,FALSE),"")</f>
        <v/>
      </c>
      <c r="K25" s="54" t="str">
        <f t="shared" si="3"/>
        <v/>
      </c>
      <c r="L25" s="56"/>
      <c r="M25" s="9"/>
    </row>
    <row r="26" spans="1:13" ht="15" customHeight="1" x14ac:dyDescent="0.2">
      <c r="A26" s="22" t="s">
        <v>29</v>
      </c>
      <c r="B26" s="17"/>
      <c r="C26" s="18"/>
      <c r="D26" s="47" t="str">
        <f>IFERROR(VLOOKUP(VALUE(RIGHT($A26,LEN($A26)-0)),[1]Pčelice!$A$5:$BB$104,COLUMN(BB:BB),FALSE),"")</f>
        <v/>
      </c>
      <c r="E26" s="9" t="str">
        <f>IFERROR(VLOOKUP(VALUE(RIGHT($A26,LEN($A26)-0)),[1]Pčelice!$A$5:$BB$104,COLUMN(AB:AB),FALSE),"")</f>
        <v/>
      </c>
      <c r="F26" s="9" t="str">
        <f t="shared" si="0"/>
        <v/>
      </c>
      <c r="G26" s="9" t="str">
        <f t="shared" si="1"/>
        <v/>
      </c>
      <c r="H26" s="50" t="str">
        <f t="shared" si="2"/>
        <v/>
      </c>
      <c r="I26" s="10" t="str">
        <f>IFERROR(VLOOKUP(VALUE(RIGHT($H26,LEN($H26)-0)),[2]List1!$A$2:$D$1000,2,FALSE),"")</f>
        <v/>
      </c>
      <c r="J26" s="10" t="str">
        <f>IFERROR(VLOOKUP(VALUE(RIGHT($H26,LEN($H26)-0)),[2]List1!$A$2:$D$1000,3,FALSE),"")</f>
        <v/>
      </c>
      <c r="K26" s="54" t="str">
        <f t="shared" si="3"/>
        <v/>
      </c>
      <c r="L26" s="56"/>
      <c r="M26" s="9"/>
    </row>
    <row r="27" spans="1:13" ht="15" customHeight="1" x14ac:dyDescent="0.2">
      <c r="A27" s="22" t="s">
        <v>30</v>
      </c>
      <c r="B27" s="17"/>
      <c r="C27" s="18"/>
      <c r="D27" s="47" t="str">
        <f>IFERROR(VLOOKUP(VALUE(RIGHT($A27,LEN($A27)-0)),[1]Pčelice!$A$5:$BB$104,COLUMN(BB:BB),FALSE),"")</f>
        <v/>
      </c>
      <c r="E27" s="9" t="str">
        <f>IFERROR(VLOOKUP(VALUE(RIGHT($A27,LEN($A27)-0)),[1]Pčelice!$A$5:$BB$104,COLUMN(AB:AB),FALSE),"")</f>
        <v/>
      </c>
      <c r="F27" s="9" t="str">
        <f t="shared" si="0"/>
        <v/>
      </c>
      <c r="G27" s="9" t="str">
        <f t="shared" si="1"/>
        <v/>
      </c>
      <c r="H27" s="50" t="str">
        <f t="shared" si="2"/>
        <v/>
      </c>
      <c r="I27" s="10" t="str">
        <f>IFERROR(VLOOKUP(VALUE(RIGHT($H27,LEN($H27)-0)),[2]List1!$A$2:$D$1000,2,FALSE),"")</f>
        <v/>
      </c>
      <c r="J27" s="10" t="str">
        <f>IFERROR(VLOOKUP(VALUE(RIGHT($H27,LEN($H27)-0)),[2]List1!$A$2:$D$1000,3,FALSE),"")</f>
        <v/>
      </c>
      <c r="K27" s="54" t="str">
        <f t="shared" si="3"/>
        <v/>
      </c>
      <c r="L27" s="56"/>
      <c r="M27" s="9"/>
    </row>
    <row r="28" spans="1:13" ht="15" customHeight="1" x14ac:dyDescent="0.2">
      <c r="A28" s="22" t="s">
        <v>31</v>
      </c>
      <c r="B28" s="17"/>
      <c r="C28" s="18"/>
      <c r="D28" s="47" t="str">
        <f>IFERROR(VLOOKUP(VALUE(RIGHT($A28,LEN($A28)-0)),[1]Pčelice!$A$5:$BB$104,COLUMN(BB:BB),FALSE),"")</f>
        <v/>
      </c>
      <c r="E28" s="9" t="str">
        <f>IFERROR(VLOOKUP(VALUE(RIGHT($A28,LEN($A28)-0)),[1]Pčelice!$A$5:$BB$104,COLUMN(AB:AB),FALSE),"")</f>
        <v/>
      </c>
      <c r="F28" s="9" t="str">
        <f t="shared" si="0"/>
        <v/>
      </c>
      <c r="G28" s="9" t="str">
        <f t="shared" si="1"/>
        <v/>
      </c>
      <c r="H28" s="50" t="str">
        <f t="shared" si="2"/>
        <v/>
      </c>
      <c r="I28" s="10" t="str">
        <f>IFERROR(VLOOKUP(VALUE(RIGHT($H28,LEN($H28)-0)),[2]List1!$A$2:$D$1000,2,FALSE),"")</f>
        <v/>
      </c>
      <c r="J28" s="10" t="str">
        <f>IFERROR(VLOOKUP(VALUE(RIGHT($H28,LEN($H28)-0)),[2]List1!$A$2:$D$1000,3,FALSE),"")</f>
        <v/>
      </c>
      <c r="K28" s="54" t="str">
        <f t="shared" si="3"/>
        <v/>
      </c>
      <c r="L28" s="56"/>
      <c r="M28" s="9"/>
    </row>
    <row r="29" spans="1:13" ht="15" customHeight="1" x14ac:dyDescent="0.2">
      <c r="A29" s="22" t="s">
        <v>32</v>
      </c>
      <c r="B29" s="17"/>
      <c r="C29" s="18"/>
      <c r="D29" s="47" t="str">
        <f>IFERROR(VLOOKUP(VALUE(RIGHT($A29,LEN($A29)-0)),[1]Pčelice!$A$5:$BB$104,COLUMN(BB:BB),FALSE),"")</f>
        <v/>
      </c>
      <c r="E29" s="9" t="str">
        <f>IFERROR(VLOOKUP(VALUE(RIGHT($A29,LEN($A29)-0)),[1]Pčelice!$A$5:$BB$104,COLUMN(AB:AB),FALSE),"")</f>
        <v/>
      </c>
      <c r="F29" s="9" t="str">
        <f t="shared" si="0"/>
        <v/>
      </c>
      <c r="G29" s="9" t="str">
        <f t="shared" si="1"/>
        <v/>
      </c>
      <c r="H29" s="50" t="str">
        <f t="shared" si="2"/>
        <v/>
      </c>
      <c r="I29" s="10" t="str">
        <f>IFERROR(VLOOKUP(VALUE(RIGHT($H29,LEN($H29)-0)),[2]List1!$A$2:$D$1000,2,FALSE),"")</f>
        <v/>
      </c>
      <c r="J29" s="10" t="str">
        <f>IFERROR(VLOOKUP(VALUE(RIGHT($H29,LEN($H29)-0)),[2]List1!$A$2:$D$1000,3,FALSE),"")</f>
        <v/>
      </c>
      <c r="K29" s="54" t="str">
        <f t="shared" si="3"/>
        <v/>
      </c>
      <c r="L29" s="56"/>
      <c r="M29" s="9"/>
    </row>
    <row r="30" spans="1:13" ht="15" customHeight="1" x14ac:dyDescent="0.2">
      <c r="A30" s="22" t="s">
        <v>33</v>
      </c>
      <c r="B30" s="17"/>
      <c r="C30" s="18"/>
      <c r="D30" s="47" t="str">
        <f>IFERROR(VLOOKUP(VALUE(RIGHT($A30,LEN($A30)-0)),[1]Pčelice!$A$5:$BB$104,COLUMN(BB:BB),FALSE),"")</f>
        <v/>
      </c>
      <c r="E30" s="9" t="str">
        <f>IFERROR(VLOOKUP(VALUE(RIGHT($A30,LEN($A30)-0)),[1]Pčelice!$A$5:$BB$104,COLUMN(AB:AB),FALSE),"")</f>
        <v/>
      </c>
      <c r="F30" s="9" t="str">
        <f t="shared" si="0"/>
        <v/>
      </c>
      <c r="G30" s="9" t="str">
        <f t="shared" si="1"/>
        <v/>
      </c>
      <c r="H30" s="50" t="str">
        <f t="shared" si="2"/>
        <v/>
      </c>
      <c r="I30" s="10" t="str">
        <f>IFERROR(VLOOKUP(VALUE(RIGHT($H30,LEN($H30)-0)),[2]List1!$A$2:$D$1000,2,FALSE),"")</f>
        <v/>
      </c>
      <c r="J30" s="10" t="str">
        <f>IFERROR(VLOOKUP(VALUE(RIGHT($H30,LEN($H30)-0)),[2]List1!$A$2:$D$1000,3,FALSE),"")</f>
        <v/>
      </c>
      <c r="K30" s="54" t="str">
        <f t="shared" si="3"/>
        <v/>
      </c>
      <c r="L30" s="56"/>
      <c r="M30" s="9"/>
    </row>
    <row r="31" spans="1:13" ht="15" customHeight="1" x14ac:dyDescent="0.2">
      <c r="A31" s="22" t="s">
        <v>34</v>
      </c>
      <c r="B31" s="17"/>
      <c r="C31" s="18"/>
      <c r="D31" s="47" t="str">
        <f>IFERROR(VLOOKUP(VALUE(RIGHT($A31,LEN($A31)-0)),[1]Pčelice!$A$5:$BB$104,COLUMN(BB:BB),FALSE),"")</f>
        <v/>
      </c>
      <c r="E31" s="9" t="str">
        <f>IFERROR(VLOOKUP(VALUE(RIGHT($A31,LEN($A31)-0)),[1]Pčelice!$A$5:$BB$104,COLUMN(AB:AB),FALSE),"")</f>
        <v/>
      </c>
      <c r="F31" s="9" t="str">
        <f t="shared" si="0"/>
        <v/>
      </c>
      <c r="G31" s="9" t="str">
        <f t="shared" si="1"/>
        <v/>
      </c>
      <c r="H31" s="50" t="str">
        <f t="shared" si="2"/>
        <v/>
      </c>
      <c r="I31" s="10" t="str">
        <f>IFERROR(VLOOKUP(VALUE(RIGHT($H31,LEN($H31)-0)),[2]List1!$A$2:$D$1000,2,FALSE),"")</f>
        <v/>
      </c>
      <c r="J31" s="10" t="str">
        <f>IFERROR(VLOOKUP(VALUE(RIGHT($H31,LEN($H31)-0)),[2]List1!$A$2:$D$1000,3,FALSE),"")</f>
        <v/>
      </c>
      <c r="K31" s="54" t="str">
        <f t="shared" si="3"/>
        <v/>
      </c>
      <c r="L31" s="56"/>
      <c r="M31" s="9"/>
    </row>
    <row r="32" spans="1:13" ht="15" customHeight="1" x14ac:dyDescent="0.2">
      <c r="A32" s="22" t="s">
        <v>35</v>
      </c>
      <c r="B32" s="17"/>
      <c r="C32" s="18"/>
      <c r="D32" s="47" t="str">
        <f>IFERROR(VLOOKUP(VALUE(RIGHT($A32,LEN($A32)-0)),[1]Pčelice!$A$5:$BB$104,COLUMN(BB:BB),FALSE),"")</f>
        <v/>
      </c>
      <c r="E32" s="9" t="str">
        <f>IFERROR(VLOOKUP(VALUE(RIGHT($A32,LEN($A32)-0)),[1]Pčelice!$A$5:$BB$104,COLUMN(AB:AB),FALSE),"")</f>
        <v/>
      </c>
      <c r="F32" s="9" t="str">
        <f t="shared" si="0"/>
        <v/>
      </c>
      <c r="G32" s="9" t="str">
        <f t="shared" si="1"/>
        <v/>
      </c>
      <c r="H32" s="50" t="str">
        <f t="shared" si="2"/>
        <v/>
      </c>
      <c r="I32" s="10" t="str">
        <f>IFERROR(VLOOKUP(VALUE(RIGHT($H32,LEN($H32)-0)),[2]List1!$A$2:$D$1000,2,FALSE),"")</f>
        <v/>
      </c>
      <c r="J32" s="10" t="str">
        <f>IFERROR(VLOOKUP(VALUE(RIGHT($H32,LEN($H32)-0)),[2]List1!$A$2:$D$1000,3,FALSE),"")</f>
        <v/>
      </c>
      <c r="K32" s="54" t="str">
        <f t="shared" si="3"/>
        <v/>
      </c>
      <c r="L32" s="56"/>
      <c r="M32" s="9"/>
    </row>
    <row r="33" spans="1:13" ht="15" customHeight="1" x14ac:dyDescent="0.2">
      <c r="A33" s="22" t="s">
        <v>36</v>
      </c>
      <c r="B33" s="17"/>
      <c r="C33" s="18"/>
      <c r="D33" s="47" t="str">
        <f>IFERROR(VLOOKUP(VALUE(RIGHT($A33,LEN($A33)-0)),[1]Pčelice!$A$5:$BB$104,COLUMN(BB:BB),FALSE),"")</f>
        <v/>
      </c>
      <c r="E33" s="9" t="str">
        <f>IFERROR(VLOOKUP(VALUE(RIGHT($A33,LEN($A33)-0)),[1]Pčelice!$A$5:$BB$104,COLUMN(AB:AB),FALSE),"")</f>
        <v/>
      </c>
      <c r="F33" s="9" t="str">
        <f t="shared" si="0"/>
        <v/>
      </c>
      <c r="G33" s="9" t="str">
        <f t="shared" si="1"/>
        <v/>
      </c>
      <c r="H33" s="50" t="str">
        <f t="shared" si="2"/>
        <v/>
      </c>
      <c r="I33" s="10" t="str">
        <f>IFERROR(VLOOKUP(VALUE(RIGHT($H33,LEN($H33)-0)),[2]List1!$A$2:$D$1000,2,FALSE),"")</f>
        <v/>
      </c>
      <c r="J33" s="10" t="str">
        <f>IFERROR(VLOOKUP(VALUE(RIGHT($H33,LEN($H33)-0)),[2]List1!$A$2:$D$1000,3,FALSE),"")</f>
        <v/>
      </c>
      <c r="K33" s="54" t="str">
        <f t="shared" si="3"/>
        <v/>
      </c>
      <c r="L33" s="56"/>
      <c r="M33" s="9"/>
    </row>
    <row r="34" spans="1:13" ht="15" customHeight="1" x14ac:dyDescent="0.2">
      <c r="A34" s="22" t="s">
        <v>37</v>
      </c>
      <c r="B34" s="17"/>
      <c r="C34" s="18"/>
      <c r="D34" s="47" t="str">
        <f>IFERROR(VLOOKUP(VALUE(RIGHT($A34,LEN($A34)-0)),[1]Pčelice!$A$5:$BB$104,COLUMN(BB:BB),FALSE),"")</f>
        <v/>
      </c>
      <c r="E34" s="9" t="str">
        <f>IFERROR(VLOOKUP(VALUE(RIGHT($A34,LEN($A34)-0)),[1]Pčelice!$A$5:$BB$104,COLUMN(AB:AB),FALSE),"")</f>
        <v/>
      </c>
      <c r="F34" s="9" t="str">
        <f t="shared" si="0"/>
        <v/>
      </c>
      <c r="G34" s="9" t="str">
        <f t="shared" si="1"/>
        <v/>
      </c>
      <c r="H34" s="50" t="str">
        <f t="shared" si="2"/>
        <v/>
      </c>
      <c r="I34" s="10" t="str">
        <f>IFERROR(VLOOKUP(VALUE(RIGHT($H34,LEN($H34)-0)),[2]List1!$A$2:$D$1000,2,FALSE),"")</f>
        <v/>
      </c>
      <c r="J34" s="10" t="str">
        <f>IFERROR(VLOOKUP(VALUE(RIGHT($H34,LEN($H34)-0)),[2]List1!$A$2:$D$1000,3,FALSE),"")</f>
        <v/>
      </c>
      <c r="K34" s="54" t="str">
        <f t="shared" si="3"/>
        <v/>
      </c>
      <c r="L34" s="56"/>
      <c r="M34" s="9"/>
    </row>
    <row r="35" spans="1:13" ht="15" customHeight="1" x14ac:dyDescent="0.2">
      <c r="A35" s="22" t="s">
        <v>38</v>
      </c>
      <c r="B35" s="17"/>
      <c r="C35" s="18"/>
      <c r="D35" s="47" t="str">
        <f>IFERROR(VLOOKUP(VALUE(RIGHT($A35,LEN($A35)-0)),[1]Pčelice!$A$5:$BB$104,COLUMN(BB:BB),FALSE),"")</f>
        <v/>
      </c>
      <c r="E35" s="9" t="str">
        <f>IFERROR(VLOOKUP(VALUE(RIGHT($A35,LEN($A35)-0)),[1]Pčelice!$A$5:$BB$104,COLUMN(AB:AB),FALSE),"")</f>
        <v/>
      </c>
      <c r="F35" s="9" t="str">
        <f t="shared" si="0"/>
        <v/>
      </c>
      <c r="G35" s="9" t="str">
        <f t="shared" si="1"/>
        <v/>
      </c>
      <c r="H35" s="50" t="str">
        <f t="shared" si="2"/>
        <v/>
      </c>
      <c r="I35" s="10" t="str">
        <f>IFERROR(VLOOKUP(VALUE(RIGHT($H35,LEN($H35)-0)),[2]List1!$A$2:$D$1000,2,FALSE),"")</f>
        <v/>
      </c>
      <c r="J35" s="10" t="str">
        <f>IFERROR(VLOOKUP(VALUE(RIGHT($H35,LEN($H35)-0)),[2]List1!$A$2:$D$1000,3,FALSE),"")</f>
        <v/>
      </c>
      <c r="K35" s="54" t="str">
        <f t="shared" si="3"/>
        <v/>
      </c>
      <c r="L35" s="56"/>
      <c r="M35" s="9"/>
    </row>
    <row r="36" spans="1:13" ht="15" customHeight="1" x14ac:dyDescent="0.2">
      <c r="A36" s="22" t="s">
        <v>39</v>
      </c>
      <c r="B36" s="17"/>
      <c r="C36" s="18"/>
      <c r="D36" s="47" t="str">
        <f>IFERROR(VLOOKUP(VALUE(RIGHT($A36,LEN($A36)-0)),[1]Pčelice!$A$5:$BB$104,COLUMN(BB:BB),FALSE),"")</f>
        <v/>
      </c>
      <c r="E36" s="9" t="str">
        <f>IFERROR(VLOOKUP(VALUE(RIGHT($A36,LEN($A36)-0)),[1]Pčelice!$A$5:$BB$104,COLUMN(AB:AB),FALSE),"")</f>
        <v/>
      </c>
      <c r="F36" s="9" t="str">
        <f t="shared" si="0"/>
        <v/>
      </c>
      <c r="G36" s="9" t="str">
        <f t="shared" si="1"/>
        <v/>
      </c>
      <c r="H36" s="50" t="str">
        <f t="shared" si="2"/>
        <v/>
      </c>
      <c r="I36" s="10" t="str">
        <f>IFERROR(VLOOKUP(VALUE(RIGHT($H36,LEN($H36)-0)),[2]List1!$A$2:$D$1000,2,FALSE),"")</f>
        <v/>
      </c>
      <c r="J36" s="10" t="str">
        <f>IFERROR(VLOOKUP(VALUE(RIGHT($H36,LEN($H36)-0)),[2]List1!$A$2:$D$1000,3,FALSE),"")</f>
        <v/>
      </c>
      <c r="K36" s="54" t="str">
        <f t="shared" si="3"/>
        <v/>
      </c>
      <c r="L36" s="56"/>
      <c r="M36" s="9"/>
    </row>
    <row r="37" spans="1:13" ht="15" customHeight="1" x14ac:dyDescent="0.2">
      <c r="A37" s="22" t="s">
        <v>40</v>
      </c>
      <c r="B37" s="17"/>
      <c r="C37" s="18"/>
      <c r="D37" s="47" t="str">
        <f>IFERROR(VLOOKUP(VALUE(RIGHT($A37,LEN($A37)-0)),[1]Pčelice!$A$5:$BB$104,COLUMN(BB:BB),FALSE),"")</f>
        <v/>
      </c>
      <c r="E37" s="9" t="str">
        <f>IFERROR(VLOOKUP(VALUE(RIGHT($A37,LEN($A37)-0)),[1]Pčelice!$A$5:$BB$104,COLUMN(AB:AB),FALSE),"")</f>
        <v/>
      </c>
      <c r="F37" s="9" t="str">
        <f t="shared" si="0"/>
        <v/>
      </c>
      <c r="G37" s="9" t="str">
        <f t="shared" si="1"/>
        <v/>
      </c>
      <c r="H37" s="50" t="str">
        <f t="shared" si="2"/>
        <v/>
      </c>
      <c r="I37" s="10" t="str">
        <f>IFERROR(VLOOKUP(VALUE(RIGHT($H37,LEN($H37)-0)),[2]List1!$A$2:$D$1000,2,FALSE),"")</f>
        <v/>
      </c>
      <c r="J37" s="10" t="str">
        <f>IFERROR(VLOOKUP(VALUE(RIGHT($H37,LEN($H37)-0)),[2]List1!$A$2:$D$1000,3,FALSE),"")</f>
        <v/>
      </c>
      <c r="K37" s="54" t="str">
        <f t="shared" si="3"/>
        <v/>
      </c>
      <c r="L37" s="56"/>
      <c r="M37" s="9"/>
    </row>
    <row r="38" spans="1:13" ht="15" customHeight="1" x14ac:dyDescent="0.2">
      <c r="A38" s="22" t="s">
        <v>41</v>
      </c>
      <c r="B38" s="17"/>
      <c r="C38" s="18"/>
      <c r="D38" s="47" t="str">
        <f>IFERROR(VLOOKUP(VALUE(RIGHT($A38,LEN($A38)-0)),[1]Pčelice!$A$5:$BB$104,COLUMN(BB:BB),FALSE),"")</f>
        <v/>
      </c>
      <c r="E38" s="9" t="str">
        <f>IFERROR(VLOOKUP(VALUE(RIGHT($A38,LEN($A38)-0)),[1]Pčelice!$A$5:$BB$104,COLUMN(AB:AB),FALSE),"")</f>
        <v/>
      </c>
      <c r="F38" s="9" t="str">
        <f t="shared" si="0"/>
        <v/>
      </c>
      <c r="G38" s="9" t="str">
        <f t="shared" si="1"/>
        <v/>
      </c>
      <c r="H38" s="50" t="str">
        <f t="shared" si="2"/>
        <v/>
      </c>
      <c r="I38" s="10" t="str">
        <f>IFERROR(VLOOKUP(VALUE(RIGHT($H38,LEN($H38)-0)),[2]List1!$A$2:$D$1000,2,FALSE),"")</f>
        <v/>
      </c>
      <c r="J38" s="10" t="str">
        <f>IFERROR(VLOOKUP(VALUE(RIGHT($H38,LEN($H38)-0)),[2]List1!$A$2:$D$1000,3,FALSE),"")</f>
        <v/>
      </c>
      <c r="K38" s="54" t="str">
        <f t="shared" si="3"/>
        <v/>
      </c>
      <c r="L38" s="56"/>
      <c r="M38" s="9"/>
    </row>
    <row r="39" spans="1:13" ht="15" customHeight="1" x14ac:dyDescent="0.2">
      <c r="A39" s="22" t="s">
        <v>42</v>
      </c>
      <c r="B39" s="17"/>
      <c r="C39" s="18"/>
      <c r="D39" s="47" t="str">
        <f>IFERROR(VLOOKUP(VALUE(RIGHT($A39,LEN($A39)-0)),[1]Pčelice!$A$5:$BB$104,COLUMN(BB:BB),FALSE),"")</f>
        <v/>
      </c>
      <c r="E39" s="9" t="str">
        <f>IFERROR(VLOOKUP(VALUE(RIGHT($A39,LEN($A39)-0)),[1]Pčelice!$A$5:$BB$104,COLUMN(AB:AB),FALSE),"")</f>
        <v/>
      </c>
      <c r="F39" s="9" t="str">
        <f t="shared" si="0"/>
        <v/>
      </c>
      <c r="G39" s="9" t="str">
        <f t="shared" si="1"/>
        <v/>
      </c>
      <c r="H39" s="50" t="str">
        <f t="shared" si="2"/>
        <v/>
      </c>
      <c r="I39" s="10" t="str">
        <f>IFERROR(VLOOKUP(VALUE(RIGHT($H39,LEN($H39)-0)),[2]List1!$A$2:$D$1000,2,FALSE),"")</f>
        <v/>
      </c>
      <c r="J39" s="10" t="str">
        <f>IFERROR(VLOOKUP(VALUE(RIGHT($H39,LEN($H39)-0)),[2]List1!$A$2:$D$1000,3,FALSE),"")</f>
        <v/>
      </c>
      <c r="K39" s="54" t="str">
        <f t="shared" si="3"/>
        <v/>
      </c>
      <c r="L39" s="56"/>
      <c r="M39" s="9"/>
    </row>
    <row r="40" spans="1:13" ht="15" customHeight="1" x14ac:dyDescent="0.2">
      <c r="A40" s="22" t="s">
        <v>43</v>
      </c>
      <c r="B40" s="17"/>
      <c r="C40" s="18"/>
      <c r="D40" s="47" t="str">
        <f>IFERROR(VLOOKUP(VALUE(RIGHT($A40,LEN($A40)-0)),[1]Pčelice!$A$5:$BB$104,COLUMN(BB:BB),FALSE),"")</f>
        <v/>
      </c>
      <c r="E40" s="9" t="str">
        <f>IFERROR(VLOOKUP(VALUE(RIGHT($A40,LEN($A40)-0)),[1]Pčelice!$A$5:$BB$104,COLUMN(AB:AB),FALSE),"")</f>
        <v/>
      </c>
      <c r="F40" s="9" t="str">
        <f t="shared" si="0"/>
        <v/>
      </c>
      <c r="G40" s="9" t="str">
        <f t="shared" si="1"/>
        <v/>
      </c>
      <c r="H40" s="50" t="str">
        <f t="shared" si="2"/>
        <v/>
      </c>
      <c r="I40" s="10" t="str">
        <f>IFERROR(VLOOKUP(VALUE(RIGHT($H40,LEN($H40)-0)),[2]List1!$A$2:$D$1000,2,FALSE),"")</f>
        <v/>
      </c>
      <c r="J40" s="10" t="str">
        <f>IFERROR(VLOOKUP(VALUE(RIGHT($H40,LEN($H40)-0)),[2]List1!$A$2:$D$1000,3,FALSE),"")</f>
        <v/>
      </c>
      <c r="K40" s="54" t="str">
        <f t="shared" si="3"/>
        <v/>
      </c>
      <c r="L40" s="56"/>
      <c r="M40" s="9"/>
    </row>
    <row r="41" spans="1:13" ht="15" customHeight="1" x14ac:dyDescent="0.2">
      <c r="A41" s="22" t="s">
        <v>44</v>
      </c>
      <c r="B41" s="17"/>
      <c r="C41" s="18"/>
      <c r="D41" s="47" t="str">
        <f>IFERROR(VLOOKUP(VALUE(RIGHT($A41,LEN($A41)-0)),[1]Pčelice!$A$5:$BB$104,COLUMN(BB:BB),FALSE),"")</f>
        <v/>
      </c>
      <c r="E41" s="9" t="str">
        <f>IFERROR(VLOOKUP(VALUE(RIGHT($A41,LEN($A41)-0)),[1]Pčelice!$A$5:$BB$104,COLUMN(AB:AB),FALSE),"")</f>
        <v/>
      </c>
      <c r="F41" s="9" t="str">
        <f t="shared" si="0"/>
        <v/>
      </c>
      <c r="G41" s="9" t="str">
        <f t="shared" si="1"/>
        <v/>
      </c>
      <c r="H41" s="50" t="str">
        <f t="shared" si="2"/>
        <v/>
      </c>
      <c r="I41" s="10" t="str">
        <f>IFERROR(VLOOKUP(VALUE(RIGHT($H41,LEN($H41)-0)),[2]List1!$A$2:$D$1000,2,FALSE),"")</f>
        <v/>
      </c>
      <c r="J41" s="10" t="str">
        <f>IFERROR(VLOOKUP(VALUE(RIGHT($H41,LEN($H41)-0)),[2]List1!$A$2:$D$1000,3,FALSE),"")</f>
        <v/>
      </c>
      <c r="K41" s="54" t="str">
        <f t="shared" si="3"/>
        <v/>
      </c>
      <c r="L41" s="56"/>
      <c r="M41" s="9"/>
    </row>
    <row r="42" spans="1:13" ht="15" customHeight="1" x14ac:dyDescent="0.2">
      <c r="A42" s="22" t="s">
        <v>45</v>
      </c>
      <c r="B42" s="17"/>
      <c r="C42" s="18"/>
      <c r="D42" s="47" t="str">
        <f>IFERROR(VLOOKUP(VALUE(RIGHT($A42,LEN($A42)-0)),[1]Pčelice!$A$5:$BB$104,COLUMN(BB:BB),FALSE),"")</f>
        <v/>
      </c>
      <c r="E42" s="9" t="str">
        <f>IFERROR(VLOOKUP(VALUE(RIGHT($A42,LEN($A42)-0)),[1]Pčelice!$A$5:$BB$104,COLUMN(AB:AB),FALSE),"")</f>
        <v/>
      </c>
      <c r="F42" s="9" t="str">
        <f t="shared" si="0"/>
        <v/>
      </c>
      <c r="G42" s="9" t="str">
        <f t="shared" si="1"/>
        <v/>
      </c>
      <c r="H42" s="50" t="str">
        <f t="shared" si="2"/>
        <v/>
      </c>
      <c r="I42" s="10" t="str">
        <f>IFERROR(VLOOKUP(VALUE(RIGHT($H42,LEN($H42)-0)),[2]List1!$A$2:$D$1000,2,FALSE),"")</f>
        <v/>
      </c>
      <c r="J42" s="10" t="str">
        <f>IFERROR(VLOOKUP(VALUE(RIGHT($H42,LEN($H42)-0)),[2]List1!$A$2:$D$1000,3,FALSE),"")</f>
        <v/>
      </c>
      <c r="K42" s="54" t="str">
        <f t="shared" si="3"/>
        <v/>
      </c>
      <c r="L42" s="56"/>
      <c r="M42" s="9"/>
    </row>
    <row r="43" spans="1:13" ht="15" customHeight="1" x14ac:dyDescent="0.2">
      <c r="A43" s="22" t="s">
        <v>46</v>
      </c>
      <c r="B43" s="17"/>
      <c r="C43" s="18"/>
      <c r="D43" s="47" t="str">
        <f>IFERROR(VLOOKUP(VALUE(RIGHT($A43,LEN($A43)-0)),[1]Pčelice!$A$5:$BB$104,COLUMN(BB:BB),FALSE),"")</f>
        <v/>
      </c>
      <c r="E43" s="9" t="str">
        <f>IFERROR(VLOOKUP(VALUE(RIGHT($A43,LEN($A43)-0)),[1]Pčelice!$A$5:$BB$104,COLUMN(AB:AB),FALSE),"")</f>
        <v/>
      </c>
      <c r="F43" s="9" t="str">
        <f t="shared" ref="F43:F74" si="4">IF(LEN(B43)&lt;2,IF(LEN(C43)&lt;2,"",$B$8),$B$8)</f>
        <v/>
      </c>
      <c r="G43" s="9" t="str">
        <f t="shared" ref="G43:G74" si="5">IF(F43="","",IF($B$8="PČELICE","OŠ","--"))</f>
        <v/>
      </c>
      <c r="H43" s="50" t="str">
        <f t="shared" ref="H43:H74" si="6">IF(F43="","",$B$6)</f>
        <v/>
      </c>
      <c r="I43" s="10" t="str">
        <f>IFERROR(VLOOKUP(VALUE(RIGHT($H43,LEN($H43)-0)),[2]List1!$A$2:$D$1000,2,FALSE),"")</f>
        <v/>
      </c>
      <c r="J43" s="10" t="str">
        <f>IFERROR(VLOOKUP(VALUE(RIGHT($H43,LEN($H43)-0)),[2]List1!$A$2:$D$1000,3,FALSE),"")</f>
        <v/>
      </c>
      <c r="K43" s="54" t="str">
        <f t="shared" ref="K43:K74" si="7">IF(D43="","",D43/60)</f>
        <v/>
      </c>
      <c r="L43" s="56"/>
      <c r="M43" s="9"/>
    </row>
    <row r="44" spans="1:13" ht="15" customHeight="1" x14ac:dyDescent="0.2">
      <c r="A44" s="22" t="s">
        <v>47</v>
      </c>
      <c r="B44" s="17"/>
      <c r="C44" s="18"/>
      <c r="D44" s="47" t="str">
        <f>IFERROR(VLOOKUP(VALUE(RIGHT($A44,LEN($A44)-0)),[1]Pčelice!$A$5:$BB$104,COLUMN(BB:BB),FALSE),"")</f>
        <v/>
      </c>
      <c r="E44" s="9" t="str">
        <f>IFERROR(VLOOKUP(VALUE(RIGHT($A44,LEN($A44)-0)),[1]Pčelice!$A$5:$BB$104,COLUMN(AB:AB),FALSE),"")</f>
        <v/>
      </c>
      <c r="F44" s="9" t="str">
        <f t="shared" si="4"/>
        <v/>
      </c>
      <c r="G44" s="9" t="str">
        <f t="shared" si="5"/>
        <v/>
      </c>
      <c r="H44" s="50" t="str">
        <f t="shared" si="6"/>
        <v/>
      </c>
      <c r="I44" s="10" t="str">
        <f>IFERROR(VLOOKUP(VALUE(RIGHT($H44,LEN($H44)-0)),[2]List1!$A$2:$D$1000,2,FALSE),"")</f>
        <v/>
      </c>
      <c r="J44" s="10" t="str">
        <f>IFERROR(VLOOKUP(VALUE(RIGHT($H44,LEN($H44)-0)),[2]List1!$A$2:$D$1000,3,FALSE),"")</f>
        <v/>
      </c>
      <c r="K44" s="54" t="str">
        <f t="shared" si="7"/>
        <v/>
      </c>
      <c r="L44" s="56"/>
      <c r="M44" s="9"/>
    </row>
    <row r="45" spans="1:13" ht="15" customHeight="1" x14ac:dyDescent="0.2">
      <c r="A45" s="22" t="s">
        <v>48</v>
      </c>
      <c r="B45" s="17"/>
      <c r="C45" s="18"/>
      <c r="D45" s="47" t="str">
        <f>IFERROR(VLOOKUP(VALUE(RIGHT($A45,LEN($A45)-0)),[1]Pčelice!$A$5:$BB$104,COLUMN(BB:BB),FALSE),"")</f>
        <v/>
      </c>
      <c r="E45" s="9" t="str">
        <f>IFERROR(VLOOKUP(VALUE(RIGHT($A45,LEN($A45)-0)),[1]Pčelice!$A$5:$BB$104,COLUMN(AB:AB),FALSE),"")</f>
        <v/>
      </c>
      <c r="F45" s="9" t="str">
        <f t="shared" si="4"/>
        <v/>
      </c>
      <c r="G45" s="9" t="str">
        <f t="shared" si="5"/>
        <v/>
      </c>
      <c r="H45" s="50" t="str">
        <f t="shared" si="6"/>
        <v/>
      </c>
      <c r="I45" s="10" t="str">
        <f>IFERROR(VLOOKUP(VALUE(RIGHT($H45,LEN($H45)-0)),[2]List1!$A$2:$D$1000,2,FALSE),"")</f>
        <v/>
      </c>
      <c r="J45" s="10" t="str">
        <f>IFERROR(VLOOKUP(VALUE(RIGHT($H45,LEN($H45)-0)),[2]List1!$A$2:$D$1000,3,FALSE),"")</f>
        <v/>
      </c>
      <c r="K45" s="54" t="str">
        <f t="shared" si="7"/>
        <v/>
      </c>
      <c r="L45" s="56"/>
      <c r="M45" s="9"/>
    </row>
    <row r="46" spans="1:13" ht="15" customHeight="1" x14ac:dyDescent="0.2">
      <c r="A46" s="22" t="s">
        <v>49</v>
      </c>
      <c r="B46" s="17"/>
      <c r="C46" s="18"/>
      <c r="D46" s="47" t="str">
        <f>IFERROR(VLOOKUP(VALUE(RIGHT($A46,LEN($A46)-0)),[1]Pčelice!$A$5:$BB$104,COLUMN(BB:BB),FALSE),"")</f>
        <v/>
      </c>
      <c r="E46" s="9" t="str">
        <f>IFERROR(VLOOKUP(VALUE(RIGHT($A46,LEN($A46)-0)),[1]Pčelice!$A$5:$BB$104,COLUMN(AB:AB),FALSE),"")</f>
        <v/>
      </c>
      <c r="F46" s="9" t="str">
        <f t="shared" si="4"/>
        <v/>
      </c>
      <c r="G46" s="9" t="str">
        <f t="shared" si="5"/>
        <v/>
      </c>
      <c r="H46" s="50" t="str">
        <f t="shared" si="6"/>
        <v/>
      </c>
      <c r="I46" s="10" t="str">
        <f>IFERROR(VLOOKUP(VALUE(RIGHT($H46,LEN($H46)-0)),[2]List1!$A$2:$D$1000,2,FALSE),"")</f>
        <v/>
      </c>
      <c r="J46" s="10" t="str">
        <f>IFERROR(VLOOKUP(VALUE(RIGHT($H46,LEN($H46)-0)),[2]List1!$A$2:$D$1000,3,FALSE),"")</f>
        <v/>
      </c>
      <c r="K46" s="54" t="str">
        <f t="shared" si="7"/>
        <v/>
      </c>
      <c r="L46" s="56"/>
      <c r="M46" s="9"/>
    </row>
    <row r="47" spans="1:13" ht="15" customHeight="1" x14ac:dyDescent="0.2">
      <c r="A47" s="22" t="s">
        <v>50</v>
      </c>
      <c r="B47" s="17"/>
      <c r="C47" s="18"/>
      <c r="D47" s="47" t="str">
        <f>IFERROR(VLOOKUP(VALUE(RIGHT($A47,LEN($A47)-0)),[1]Pčelice!$A$5:$BB$104,COLUMN(BB:BB),FALSE),"")</f>
        <v/>
      </c>
      <c r="E47" s="9" t="str">
        <f>IFERROR(VLOOKUP(VALUE(RIGHT($A47,LEN($A47)-0)),[1]Pčelice!$A$5:$BB$104,COLUMN(AB:AB),FALSE),"")</f>
        <v/>
      </c>
      <c r="F47" s="9" t="str">
        <f t="shared" si="4"/>
        <v/>
      </c>
      <c r="G47" s="9" t="str">
        <f t="shared" si="5"/>
        <v/>
      </c>
      <c r="H47" s="50" t="str">
        <f t="shared" si="6"/>
        <v/>
      </c>
      <c r="I47" s="10" t="str">
        <f>IFERROR(VLOOKUP(VALUE(RIGHT($H47,LEN($H47)-0)),[2]List1!$A$2:$D$1000,2,FALSE),"")</f>
        <v/>
      </c>
      <c r="J47" s="10" t="str">
        <f>IFERROR(VLOOKUP(VALUE(RIGHT($H47,LEN($H47)-0)),[2]List1!$A$2:$D$1000,3,FALSE),"")</f>
        <v/>
      </c>
      <c r="K47" s="54" t="str">
        <f t="shared" si="7"/>
        <v/>
      </c>
      <c r="L47" s="56"/>
      <c r="M47" s="9"/>
    </row>
    <row r="48" spans="1:13" ht="15" customHeight="1" x14ac:dyDescent="0.2">
      <c r="A48" s="22" t="s">
        <v>51</v>
      </c>
      <c r="B48" s="17"/>
      <c r="C48" s="18"/>
      <c r="D48" s="47" t="str">
        <f>IFERROR(VLOOKUP(VALUE(RIGHT($A48,LEN($A48)-0)),[1]Pčelice!$A$5:$BB$104,COLUMN(BB:BB),FALSE),"")</f>
        <v/>
      </c>
      <c r="E48" s="9" t="str">
        <f>IFERROR(VLOOKUP(VALUE(RIGHT($A48,LEN($A48)-0)),[1]Pčelice!$A$5:$BB$104,COLUMN(AB:AB),FALSE),"")</f>
        <v/>
      </c>
      <c r="F48" s="9" t="str">
        <f t="shared" si="4"/>
        <v/>
      </c>
      <c r="G48" s="9" t="str">
        <f t="shared" si="5"/>
        <v/>
      </c>
      <c r="H48" s="50" t="str">
        <f t="shared" si="6"/>
        <v/>
      </c>
      <c r="I48" s="10" t="str">
        <f>IFERROR(VLOOKUP(VALUE(RIGHT($H48,LEN($H48)-0)),[2]List1!$A$2:$D$1000,2,FALSE),"")</f>
        <v/>
      </c>
      <c r="J48" s="10" t="str">
        <f>IFERROR(VLOOKUP(VALUE(RIGHT($H48,LEN($H48)-0)),[2]List1!$A$2:$D$1000,3,FALSE),"")</f>
        <v/>
      </c>
      <c r="K48" s="54" t="str">
        <f t="shared" si="7"/>
        <v/>
      </c>
      <c r="L48" s="56"/>
      <c r="M48" s="9"/>
    </row>
    <row r="49" spans="1:13" ht="15" customHeight="1" x14ac:dyDescent="0.2">
      <c r="A49" s="22" t="s">
        <v>52</v>
      </c>
      <c r="B49" s="17"/>
      <c r="C49" s="18"/>
      <c r="D49" s="47" t="str">
        <f>IFERROR(VLOOKUP(VALUE(RIGHT($A49,LEN($A49)-0)),[1]Pčelice!$A$5:$BB$104,COLUMN(BB:BB),FALSE),"")</f>
        <v/>
      </c>
      <c r="E49" s="9" t="str">
        <f>IFERROR(VLOOKUP(VALUE(RIGHT($A49,LEN($A49)-0)),[1]Pčelice!$A$5:$BB$104,COLUMN(AB:AB),FALSE),"")</f>
        <v/>
      </c>
      <c r="F49" s="9" t="str">
        <f t="shared" si="4"/>
        <v/>
      </c>
      <c r="G49" s="9" t="str">
        <f t="shared" si="5"/>
        <v/>
      </c>
      <c r="H49" s="50" t="str">
        <f t="shared" si="6"/>
        <v/>
      </c>
      <c r="I49" s="10" t="str">
        <f>IFERROR(VLOOKUP(VALUE(RIGHT($H49,LEN($H49)-0)),[2]List1!$A$2:$D$1000,2,FALSE),"")</f>
        <v/>
      </c>
      <c r="J49" s="10" t="str">
        <f>IFERROR(VLOOKUP(VALUE(RIGHT($H49,LEN($H49)-0)),[2]List1!$A$2:$D$1000,3,FALSE),"")</f>
        <v/>
      </c>
      <c r="K49" s="54" t="str">
        <f t="shared" si="7"/>
        <v/>
      </c>
      <c r="L49" s="56"/>
      <c r="M49" s="9"/>
    </row>
    <row r="50" spans="1:13" ht="15" customHeight="1" x14ac:dyDescent="0.2">
      <c r="A50" s="22" t="s">
        <v>53</v>
      </c>
      <c r="B50" s="17"/>
      <c r="C50" s="18"/>
      <c r="D50" s="47" t="str">
        <f>IFERROR(VLOOKUP(VALUE(RIGHT($A50,LEN($A50)-0)),[1]Pčelice!$A$5:$BB$104,COLUMN(BB:BB),FALSE),"")</f>
        <v/>
      </c>
      <c r="E50" s="9" t="str">
        <f>IFERROR(VLOOKUP(VALUE(RIGHT($A50,LEN($A50)-0)),[1]Pčelice!$A$5:$BB$104,COLUMN(AB:AB),FALSE),"")</f>
        <v/>
      </c>
      <c r="F50" s="9" t="str">
        <f t="shared" si="4"/>
        <v/>
      </c>
      <c r="G50" s="9" t="str">
        <f t="shared" si="5"/>
        <v/>
      </c>
      <c r="H50" s="50" t="str">
        <f t="shared" si="6"/>
        <v/>
      </c>
      <c r="I50" s="10" t="str">
        <f>IFERROR(VLOOKUP(VALUE(RIGHT($H50,LEN($H50)-0)),[2]List1!$A$2:$D$1000,2,FALSE),"")</f>
        <v/>
      </c>
      <c r="J50" s="10" t="str">
        <f>IFERROR(VLOOKUP(VALUE(RIGHT($H50,LEN($H50)-0)),[2]List1!$A$2:$D$1000,3,FALSE),"")</f>
        <v/>
      </c>
      <c r="K50" s="54" t="str">
        <f t="shared" si="7"/>
        <v/>
      </c>
      <c r="L50" s="56"/>
      <c r="M50" s="9"/>
    </row>
    <row r="51" spans="1:13" ht="15" customHeight="1" x14ac:dyDescent="0.2">
      <c r="A51" s="22" t="s">
        <v>54</v>
      </c>
      <c r="B51" s="17"/>
      <c r="C51" s="18"/>
      <c r="D51" s="47" t="str">
        <f>IFERROR(VLOOKUP(VALUE(RIGHT($A51,LEN($A51)-0)),[1]Pčelice!$A$5:$BB$104,COLUMN(BB:BB),FALSE),"")</f>
        <v/>
      </c>
      <c r="E51" s="9" t="str">
        <f>IFERROR(VLOOKUP(VALUE(RIGHT($A51,LEN($A51)-0)),[1]Pčelice!$A$5:$BB$104,COLUMN(AB:AB),FALSE),"")</f>
        <v/>
      </c>
      <c r="F51" s="9" t="str">
        <f t="shared" si="4"/>
        <v/>
      </c>
      <c r="G51" s="9" t="str">
        <f t="shared" si="5"/>
        <v/>
      </c>
      <c r="H51" s="50" t="str">
        <f t="shared" si="6"/>
        <v/>
      </c>
      <c r="I51" s="10" t="str">
        <f>IFERROR(VLOOKUP(VALUE(RIGHT($H51,LEN($H51)-0)),[2]List1!$A$2:$D$1000,2,FALSE),"")</f>
        <v/>
      </c>
      <c r="J51" s="10" t="str">
        <f>IFERROR(VLOOKUP(VALUE(RIGHT($H51,LEN($H51)-0)),[2]List1!$A$2:$D$1000,3,FALSE),"")</f>
        <v/>
      </c>
      <c r="K51" s="54" t="str">
        <f t="shared" si="7"/>
        <v/>
      </c>
      <c r="L51" s="56"/>
      <c r="M51" s="9"/>
    </row>
    <row r="52" spans="1:13" ht="15" customHeight="1" x14ac:dyDescent="0.2">
      <c r="A52" s="22" t="s">
        <v>55</v>
      </c>
      <c r="B52" s="17"/>
      <c r="C52" s="18"/>
      <c r="D52" s="47" t="str">
        <f>IFERROR(VLOOKUP(VALUE(RIGHT($A52,LEN($A52)-0)),[1]Pčelice!$A$5:$BB$104,COLUMN(BB:BB),FALSE),"")</f>
        <v/>
      </c>
      <c r="E52" s="9" t="str">
        <f>IFERROR(VLOOKUP(VALUE(RIGHT($A52,LEN($A52)-0)),[1]Pčelice!$A$5:$BB$104,COLUMN(AB:AB),FALSE),"")</f>
        <v/>
      </c>
      <c r="F52" s="9" t="str">
        <f t="shared" si="4"/>
        <v/>
      </c>
      <c r="G52" s="9" t="str">
        <f t="shared" si="5"/>
        <v/>
      </c>
      <c r="H52" s="50" t="str">
        <f t="shared" si="6"/>
        <v/>
      </c>
      <c r="I52" s="10" t="str">
        <f>IFERROR(VLOOKUP(VALUE(RIGHT($H52,LEN($H52)-0)),[2]List1!$A$2:$D$1000,2,FALSE),"")</f>
        <v/>
      </c>
      <c r="J52" s="10" t="str">
        <f>IFERROR(VLOOKUP(VALUE(RIGHT($H52,LEN($H52)-0)),[2]List1!$A$2:$D$1000,3,FALSE),"")</f>
        <v/>
      </c>
      <c r="K52" s="54" t="str">
        <f t="shared" si="7"/>
        <v/>
      </c>
      <c r="L52" s="56"/>
      <c r="M52" s="9"/>
    </row>
    <row r="53" spans="1:13" ht="15" customHeight="1" x14ac:dyDescent="0.2">
      <c r="A53" s="22" t="s">
        <v>56</v>
      </c>
      <c r="B53" s="17"/>
      <c r="C53" s="18"/>
      <c r="D53" s="47" t="str">
        <f>IFERROR(VLOOKUP(VALUE(RIGHT($A53,LEN($A53)-0)),[1]Pčelice!$A$5:$BB$104,COLUMN(BB:BB),FALSE),"")</f>
        <v/>
      </c>
      <c r="E53" s="9" t="str">
        <f>IFERROR(VLOOKUP(VALUE(RIGHT($A53,LEN($A53)-0)),[1]Pčelice!$A$5:$BB$104,COLUMN(AB:AB),FALSE),"")</f>
        <v/>
      </c>
      <c r="F53" s="9" t="str">
        <f t="shared" si="4"/>
        <v/>
      </c>
      <c r="G53" s="9" t="str">
        <f t="shared" si="5"/>
        <v/>
      </c>
      <c r="H53" s="50" t="str">
        <f t="shared" si="6"/>
        <v/>
      </c>
      <c r="I53" s="10" t="str">
        <f>IFERROR(VLOOKUP(VALUE(RIGHT($H53,LEN($H53)-0)),[2]List1!$A$2:$D$1000,2,FALSE),"")</f>
        <v/>
      </c>
      <c r="J53" s="10" t="str">
        <f>IFERROR(VLOOKUP(VALUE(RIGHT($H53,LEN($H53)-0)),[2]List1!$A$2:$D$1000,3,FALSE),"")</f>
        <v/>
      </c>
      <c r="K53" s="54" t="str">
        <f t="shared" si="7"/>
        <v/>
      </c>
      <c r="L53" s="56"/>
      <c r="M53" s="9"/>
    </row>
    <row r="54" spans="1:13" ht="15" customHeight="1" x14ac:dyDescent="0.2">
      <c r="A54" s="22" t="s">
        <v>57</v>
      </c>
      <c r="B54" s="17"/>
      <c r="C54" s="18"/>
      <c r="D54" s="47" t="str">
        <f>IFERROR(VLOOKUP(VALUE(RIGHT($A54,LEN($A54)-0)),[1]Pčelice!$A$5:$BB$104,COLUMN(BB:BB),FALSE),"")</f>
        <v/>
      </c>
      <c r="E54" s="9" t="str">
        <f>IFERROR(VLOOKUP(VALUE(RIGHT($A54,LEN($A54)-0)),[1]Pčelice!$A$5:$BB$104,COLUMN(AB:AB),FALSE),"")</f>
        <v/>
      </c>
      <c r="F54" s="9" t="str">
        <f t="shared" si="4"/>
        <v/>
      </c>
      <c r="G54" s="9" t="str">
        <f t="shared" si="5"/>
        <v/>
      </c>
      <c r="H54" s="50" t="str">
        <f t="shared" si="6"/>
        <v/>
      </c>
      <c r="I54" s="10" t="str">
        <f>IFERROR(VLOOKUP(VALUE(RIGHT($H54,LEN($H54)-0)),[2]List1!$A$2:$D$1000,2,FALSE),"")</f>
        <v/>
      </c>
      <c r="J54" s="10" t="str">
        <f>IFERROR(VLOOKUP(VALUE(RIGHT($H54,LEN($H54)-0)),[2]List1!$A$2:$D$1000,3,FALSE),"")</f>
        <v/>
      </c>
      <c r="K54" s="54" t="str">
        <f t="shared" si="7"/>
        <v/>
      </c>
      <c r="L54" s="56"/>
      <c r="M54" s="9"/>
    </row>
    <row r="55" spans="1:13" ht="15" customHeight="1" x14ac:dyDescent="0.2">
      <c r="A55" s="16" t="s">
        <v>58</v>
      </c>
      <c r="B55" s="17"/>
      <c r="C55" s="18"/>
      <c r="D55" s="47" t="str">
        <f>IFERROR(VLOOKUP(VALUE(RIGHT($A55,LEN($A55)-0)),[1]Pčelice!$A$5:$BB$104,COLUMN(BB:BB),FALSE),"")</f>
        <v/>
      </c>
      <c r="E55" s="9" t="str">
        <f>IFERROR(VLOOKUP(VALUE(RIGHT($A55,LEN($A55)-0)),[1]Pčelice!$A$5:$BB$104,COLUMN(AB:AB),FALSE),"")</f>
        <v/>
      </c>
      <c r="F55" s="9" t="str">
        <f t="shared" si="4"/>
        <v/>
      </c>
      <c r="G55" s="9" t="str">
        <f t="shared" si="5"/>
        <v/>
      </c>
      <c r="H55" s="50" t="str">
        <f t="shared" si="6"/>
        <v/>
      </c>
      <c r="I55" s="10" t="str">
        <f>IFERROR(VLOOKUP(VALUE(RIGHT($H55,LEN($H55)-0)),[2]List1!$A$2:$D$1000,2,FALSE),"")</f>
        <v/>
      </c>
      <c r="J55" s="10" t="str">
        <f>IFERROR(VLOOKUP(VALUE(RIGHT($H55,LEN($H55)-0)),[2]List1!$A$2:$D$1000,3,FALSE),"")</f>
        <v/>
      </c>
      <c r="K55" s="54" t="str">
        <f t="shared" si="7"/>
        <v/>
      </c>
      <c r="L55" s="56"/>
      <c r="M55" s="9"/>
    </row>
    <row r="56" spans="1:13" ht="15" customHeight="1" x14ac:dyDescent="0.2">
      <c r="A56" s="16" t="s">
        <v>59</v>
      </c>
      <c r="B56" s="17"/>
      <c r="C56" s="18"/>
      <c r="D56" s="47" t="str">
        <f>IFERROR(VLOOKUP(VALUE(RIGHT($A56,LEN($A56)-0)),[1]Pčelice!$A$5:$BB$104,COLUMN(BB:BB),FALSE),"")</f>
        <v/>
      </c>
      <c r="E56" s="9" t="str">
        <f>IFERROR(VLOOKUP(VALUE(RIGHT($A56,LEN($A56)-0)),[1]Pčelice!$A$5:$BB$104,COLUMN(AB:AB),FALSE),"")</f>
        <v/>
      </c>
      <c r="F56" s="9" t="str">
        <f t="shared" si="4"/>
        <v/>
      </c>
      <c r="G56" s="9" t="str">
        <f t="shared" si="5"/>
        <v/>
      </c>
      <c r="H56" s="50" t="str">
        <f t="shared" si="6"/>
        <v/>
      </c>
      <c r="I56" s="10" t="str">
        <f>IFERROR(VLOOKUP(VALUE(RIGHT($H56,LEN($H56)-0)),[2]List1!$A$2:$D$1000,2,FALSE),"")</f>
        <v/>
      </c>
      <c r="J56" s="10" t="str">
        <f>IFERROR(VLOOKUP(VALUE(RIGHT($H56,LEN($H56)-0)),[2]List1!$A$2:$D$1000,3,FALSE),"")</f>
        <v/>
      </c>
      <c r="K56" s="54" t="str">
        <f t="shared" si="7"/>
        <v/>
      </c>
      <c r="L56" s="56"/>
      <c r="M56" s="9"/>
    </row>
    <row r="57" spans="1:13" ht="15" customHeight="1" x14ac:dyDescent="0.2">
      <c r="A57" s="22" t="s">
        <v>60</v>
      </c>
      <c r="B57" s="17"/>
      <c r="C57" s="18"/>
      <c r="D57" s="47" t="str">
        <f>IFERROR(VLOOKUP(VALUE(RIGHT($A57,LEN($A57)-0)),[1]Pčelice!$A$5:$BB$104,COLUMN(BB:BB),FALSE),"")</f>
        <v/>
      </c>
      <c r="E57" s="9" t="str">
        <f>IFERROR(VLOOKUP(VALUE(RIGHT($A57,LEN($A57)-0)),[1]Pčelice!$A$5:$BB$104,COLUMN(AB:AB),FALSE),"")</f>
        <v/>
      </c>
      <c r="F57" s="9" t="str">
        <f t="shared" si="4"/>
        <v/>
      </c>
      <c r="G57" s="9" t="str">
        <f t="shared" si="5"/>
        <v/>
      </c>
      <c r="H57" s="50" t="str">
        <f t="shared" si="6"/>
        <v/>
      </c>
      <c r="I57" s="10" t="str">
        <f>IFERROR(VLOOKUP(VALUE(RIGHT($H57,LEN($H57)-0)),[2]List1!$A$2:$D$1000,2,FALSE),"")</f>
        <v/>
      </c>
      <c r="J57" s="10" t="str">
        <f>IFERROR(VLOOKUP(VALUE(RIGHT($H57,LEN($H57)-0)),[2]List1!$A$2:$D$1000,3,FALSE),"")</f>
        <v/>
      </c>
      <c r="K57" s="54" t="str">
        <f t="shared" si="7"/>
        <v/>
      </c>
      <c r="L57" s="56"/>
      <c r="M57" s="9"/>
    </row>
    <row r="58" spans="1:13" ht="15" customHeight="1" x14ac:dyDescent="0.2">
      <c r="A58" s="22" t="s">
        <v>61</v>
      </c>
      <c r="B58" s="17"/>
      <c r="C58" s="18"/>
      <c r="D58" s="47" t="str">
        <f>IFERROR(VLOOKUP(VALUE(RIGHT($A58,LEN($A58)-0)),[1]Pčelice!$A$5:$BB$104,COLUMN(BB:BB),FALSE),"")</f>
        <v/>
      </c>
      <c r="E58" s="9" t="str">
        <f>IFERROR(VLOOKUP(VALUE(RIGHT($A58,LEN($A58)-0)),[1]Pčelice!$A$5:$BB$104,COLUMN(AB:AB),FALSE),"")</f>
        <v/>
      </c>
      <c r="F58" s="9" t="str">
        <f t="shared" si="4"/>
        <v/>
      </c>
      <c r="G58" s="9" t="str">
        <f t="shared" si="5"/>
        <v/>
      </c>
      <c r="H58" s="50" t="str">
        <f t="shared" si="6"/>
        <v/>
      </c>
      <c r="I58" s="10" t="str">
        <f>IFERROR(VLOOKUP(VALUE(RIGHT($H58,LEN($H58)-0)),[2]List1!$A$2:$D$1000,2,FALSE),"")</f>
        <v/>
      </c>
      <c r="J58" s="10" t="str">
        <f>IFERROR(VLOOKUP(VALUE(RIGHT($H58,LEN($H58)-0)),[2]List1!$A$2:$D$1000,3,FALSE),"")</f>
        <v/>
      </c>
      <c r="K58" s="54" t="str">
        <f t="shared" si="7"/>
        <v/>
      </c>
      <c r="L58" s="56"/>
      <c r="M58" s="9"/>
    </row>
    <row r="59" spans="1:13" ht="15" customHeight="1" x14ac:dyDescent="0.2">
      <c r="A59" s="22" t="s">
        <v>62</v>
      </c>
      <c r="B59" s="17"/>
      <c r="C59" s="18"/>
      <c r="D59" s="47" t="str">
        <f>IFERROR(VLOOKUP(VALUE(RIGHT($A59,LEN($A59)-0)),[1]Pčelice!$A$5:$BB$104,COLUMN(BB:BB),FALSE),"")</f>
        <v/>
      </c>
      <c r="E59" s="9" t="str">
        <f>IFERROR(VLOOKUP(VALUE(RIGHT($A59,LEN($A59)-0)),[1]Pčelice!$A$5:$BB$104,COLUMN(AB:AB),FALSE),"")</f>
        <v/>
      </c>
      <c r="F59" s="9" t="str">
        <f t="shared" si="4"/>
        <v/>
      </c>
      <c r="G59" s="9" t="str">
        <f t="shared" si="5"/>
        <v/>
      </c>
      <c r="H59" s="50" t="str">
        <f t="shared" si="6"/>
        <v/>
      </c>
      <c r="I59" s="10" t="str">
        <f>IFERROR(VLOOKUP(VALUE(RIGHT($H59,LEN($H59)-0)),[2]List1!$A$2:$D$1000,2,FALSE),"")</f>
        <v/>
      </c>
      <c r="J59" s="10" t="str">
        <f>IFERROR(VLOOKUP(VALUE(RIGHT($H59,LEN($H59)-0)),[2]List1!$A$2:$D$1000,3,FALSE),"")</f>
        <v/>
      </c>
      <c r="K59" s="54" t="str">
        <f t="shared" si="7"/>
        <v/>
      </c>
      <c r="L59" s="56"/>
      <c r="M59" s="9"/>
    </row>
    <row r="60" spans="1:13" ht="15" customHeight="1" x14ac:dyDescent="0.2">
      <c r="A60" s="22" t="s">
        <v>63</v>
      </c>
      <c r="B60" s="17"/>
      <c r="C60" s="18"/>
      <c r="D60" s="47" t="str">
        <f>IFERROR(VLOOKUP(VALUE(RIGHT($A60,LEN($A60)-0)),[1]Pčelice!$A$5:$BB$104,COLUMN(BB:BB),FALSE),"")</f>
        <v/>
      </c>
      <c r="E60" s="9" t="str">
        <f>IFERROR(VLOOKUP(VALUE(RIGHT($A60,LEN($A60)-0)),[1]Pčelice!$A$5:$BB$104,COLUMN(AB:AB),FALSE),"")</f>
        <v/>
      </c>
      <c r="F60" s="9" t="str">
        <f t="shared" si="4"/>
        <v/>
      </c>
      <c r="G60" s="9" t="str">
        <f t="shared" si="5"/>
        <v/>
      </c>
      <c r="H60" s="50" t="str">
        <f t="shared" si="6"/>
        <v/>
      </c>
      <c r="I60" s="10" t="str">
        <f>IFERROR(VLOOKUP(VALUE(RIGHT($H60,LEN($H60)-0)),[2]List1!$A$2:$D$1000,2,FALSE),"")</f>
        <v/>
      </c>
      <c r="J60" s="10" t="str">
        <f>IFERROR(VLOOKUP(VALUE(RIGHT($H60,LEN($H60)-0)),[2]List1!$A$2:$D$1000,3,FALSE),"")</f>
        <v/>
      </c>
      <c r="K60" s="54" t="str">
        <f t="shared" si="7"/>
        <v/>
      </c>
      <c r="L60" s="56"/>
      <c r="M60" s="9"/>
    </row>
    <row r="61" spans="1:13" ht="15" customHeight="1" x14ac:dyDescent="0.2">
      <c r="A61" s="22" t="s">
        <v>64</v>
      </c>
      <c r="B61" s="17"/>
      <c r="C61" s="18"/>
      <c r="D61" s="47" t="str">
        <f>IFERROR(VLOOKUP(VALUE(RIGHT($A61,LEN($A61)-0)),[1]Pčelice!$A$5:$BB$104,COLUMN(BB:BB),FALSE),"")</f>
        <v/>
      </c>
      <c r="E61" s="9" t="str">
        <f>IFERROR(VLOOKUP(VALUE(RIGHT($A61,LEN($A61)-0)),[1]Pčelice!$A$5:$BB$104,COLUMN(AB:AB),FALSE),"")</f>
        <v/>
      </c>
      <c r="F61" s="9" t="str">
        <f t="shared" si="4"/>
        <v/>
      </c>
      <c r="G61" s="9" t="str">
        <f t="shared" si="5"/>
        <v/>
      </c>
      <c r="H61" s="50" t="str">
        <f t="shared" si="6"/>
        <v/>
      </c>
      <c r="I61" s="10" t="str">
        <f>IFERROR(VLOOKUP(VALUE(RIGHT($H61,LEN($H61)-0)),[2]List1!$A$2:$D$1000,2,FALSE),"")</f>
        <v/>
      </c>
      <c r="J61" s="10" t="str">
        <f>IFERROR(VLOOKUP(VALUE(RIGHT($H61,LEN($H61)-0)),[2]List1!$A$2:$D$1000,3,FALSE),"")</f>
        <v/>
      </c>
      <c r="K61" s="54" t="str">
        <f t="shared" si="7"/>
        <v/>
      </c>
      <c r="L61" s="56"/>
      <c r="M61" s="9"/>
    </row>
    <row r="62" spans="1:13" ht="15" customHeight="1" x14ac:dyDescent="0.2">
      <c r="A62" s="22" t="s">
        <v>65</v>
      </c>
      <c r="B62" s="17"/>
      <c r="C62" s="18"/>
      <c r="D62" s="47" t="str">
        <f>IFERROR(VLOOKUP(VALUE(RIGHT($A62,LEN($A62)-0)),[1]Pčelice!$A$5:$BB$104,COLUMN(BB:BB),FALSE),"")</f>
        <v/>
      </c>
      <c r="E62" s="9" t="str">
        <f>IFERROR(VLOOKUP(VALUE(RIGHT($A62,LEN($A62)-0)),[1]Pčelice!$A$5:$BB$104,COLUMN(AB:AB),FALSE),"")</f>
        <v/>
      </c>
      <c r="F62" s="9" t="str">
        <f t="shared" si="4"/>
        <v/>
      </c>
      <c r="G62" s="9" t="str">
        <f t="shared" si="5"/>
        <v/>
      </c>
      <c r="H62" s="50" t="str">
        <f t="shared" si="6"/>
        <v/>
      </c>
      <c r="I62" s="10" t="str">
        <f>IFERROR(VLOOKUP(VALUE(RIGHT($H62,LEN($H62)-0)),[2]List1!$A$2:$D$1000,2,FALSE),"")</f>
        <v/>
      </c>
      <c r="J62" s="10" t="str">
        <f>IFERROR(VLOOKUP(VALUE(RIGHT($H62,LEN($H62)-0)),[2]List1!$A$2:$D$1000,3,FALSE),"")</f>
        <v/>
      </c>
      <c r="K62" s="54" t="str">
        <f t="shared" si="7"/>
        <v/>
      </c>
      <c r="L62" s="56"/>
      <c r="M62" s="9"/>
    </row>
    <row r="63" spans="1:13" ht="15" customHeight="1" x14ac:dyDescent="0.2">
      <c r="A63" s="22" t="s">
        <v>66</v>
      </c>
      <c r="B63" s="17"/>
      <c r="C63" s="18"/>
      <c r="D63" s="47" t="str">
        <f>IFERROR(VLOOKUP(VALUE(RIGHT($A63,LEN($A63)-0)),[1]Pčelice!$A$5:$BB$104,COLUMN(BB:BB),FALSE),"")</f>
        <v/>
      </c>
      <c r="E63" s="9" t="str">
        <f>IFERROR(VLOOKUP(VALUE(RIGHT($A63,LEN($A63)-0)),[1]Pčelice!$A$5:$BB$104,COLUMN(AB:AB),FALSE),"")</f>
        <v/>
      </c>
      <c r="F63" s="9" t="str">
        <f t="shared" si="4"/>
        <v/>
      </c>
      <c r="G63" s="9" t="str">
        <f t="shared" si="5"/>
        <v/>
      </c>
      <c r="H63" s="50" t="str">
        <f t="shared" si="6"/>
        <v/>
      </c>
      <c r="I63" s="10" t="str">
        <f>IFERROR(VLOOKUP(VALUE(RIGHT($H63,LEN($H63)-0)),[2]List1!$A$2:$D$1000,2,FALSE),"")</f>
        <v/>
      </c>
      <c r="J63" s="10" t="str">
        <f>IFERROR(VLOOKUP(VALUE(RIGHT($H63,LEN($H63)-0)),[2]List1!$A$2:$D$1000,3,FALSE),"")</f>
        <v/>
      </c>
      <c r="K63" s="54" t="str">
        <f t="shared" si="7"/>
        <v/>
      </c>
      <c r="L63" s="56"/>
      <c r="M63" s="9"/>
    </row>
    <row r="64" spans="1:13" ht="15" customHeight="1" x14ac:dyDescent="0.2">
      <c r="A64" s="22" t="s">
        <v>67</v>
      </c>
      <c r="B64" s="17"/>
      <c r="C64" s="18"/>
      <c r="D64" s="47" t="str">
        <f>IFERROR(VLOOKUP(VALUE(RIGHT($A64,LEN($A64)-0)),[1]Pčelice!$A$5:$BB$104,COLUMN(BB:BB),FALSE),"")</f>
        <v/>
      </c>
      <c r="E64" s="9" t="str">
        <f>IFERROR(VLOOKUP(VALUE(RIGHT($A64,LEN($A64)-0)),[1]Pčelice!$A$5:$BB$104,COLUMN(AB:AB),FALSE),"")</f>
        <v/>
      </c>
      <c r="F64" s="9" t="str">
        <f t="shared" si="4"/>
        <v/>
      </c>
      <c r="G64" s="9" t="str">
        <f t="shared" si="5"/>
        <v/>
      </c>
      <c r="H64" s="50" t="str">
        <f t="shared" si="6"/>
        <v/>
      </c>
      <c r="I64" s="10" t="str">
        <f>IFERROR(VLOOKUP(VALUE(RIGHT($H64,LEN($H64)-0)),[2]List1!$A$2:$D$1000,2,FALSE),"")</f>
        <v/>
      </c>
      <c r="J64" s="10" t="str">
        <f>IFERROR(VLOOKUP(VALUE(RIGHT($H64,LEN($H64)-0)),[2]List1!$A$2:$D$1000,3,FALSE),"")</f>
        <v/>
      </c>
      <c r="K64" s="54" t="str">
        <f t="shared" si="7"/>
        <v/>
      </c>
      <c r="L64" s="56"/>
      <c r="M64" s="9"/>
    </row>
    <row r="65" spans="1:13" ht="15" customHeight="1" x14ac:dyDescent="0.2">
      <c r="A65" s="22" t="s">
        <v>68</v>
      </c>
      <c r="B65" s="17"/>
      <c r="C65" s="18"/>
      <c r="D65" s="47" t="str">
        <f>IFERROR(VLOOKUP(VALUE(RIGHT($A65,LEN($A65)-0)),[1]Pčelice!$A$5:$BB$104,COLUMN(BB:BB),FALSE),"")</f>
        <v/>
      </c>
      <c r="E65" s="9" t="str">
        <f>IFERROR(VLOOKUP(VALUE(RIGHT($A65,LEN($A65)-0)),[1]Pčelice!$A$5:$BB$104,COLUMN(AB:AB),FALSE),"")</f>
        <v/>
      </c>
      <c r="F65" s="9" t="str">
        <f t="shared" si="4"/>
        <v/>
      </c>
      <c r="G65" s="9" t="str">
        <f t="shared" si="5"/>
        <v/>
      </c>
      <c r="H65" s="50" t="str">
        <f t="shared" si="6"/>
        <v/>
      </c>
      <c r="I65" s="10" t="str">
        <f>IFERROR(VLOOKUP(VALUE(RIGHT($H65,LEN($H65)-0)),[2]List1!$A$2:$D$1000,2,FALSE),"")</f>
        <v/>
      </c>
      <c r="J65" s="10" t="str">
        <f>IFERROR(VLOOKUP(VALUE(RIGHT($H65,LEN($H65)-0)),[2]List1!$A$2:$D$1000,3,FALSE),"")</f>
        <v/>
      </c>
      <c r="K65" s="54" t="str">
        <f t="shared" si="7"/>
        <v/>
      </c>
      <c r="L65" s="56"/>
      <c r="M65" s="9"/>
    </row>
    <row r="66" spans="1:13" ht="15" customHeight="1" x14ac:dyDescent="0.2">
      <c r="A66" s="22" t="s">
        <v>69</v>
      </c>
      <c r="B66" s="17"/>
      <c r="C66" s="18"/>
      <c r="D66" s="47" t="str">
        <f>IFERROR(VLOOKUP(VALUE(RIGHT($A66,LEN($A66)-0)),[1]Pčelice!$A$5:$BB$104,COLUMN(BB:BB),FALSE),"")</f>
        <v/>
      </c>
      <c r="E66" s="9" t="str">
        <f>IFERROR(VLOOKUP(VALUE(RIGHT($A66,LEN($A66)-0)),[1]Pčelice!$A$5:$BB$104,COLUMN(AB:AB),FALSE),"")</f>
        <v/>
      </c>
      <c r="F66" s="9" t="str">
        <f t="shared" si="4"/>
        <v/>
      </c>
      <c r="G66" s="9" t="str">
        <f t="shared" si="5"/>
        <v/>
      </c>
      <c r="H66" s="50" t="str">
        <f t="shared" si="6"/>
        <v/>
      </c>
      <c r="I66" s="10" t="str">
        <f>IFERROR(VLOOKUP(VALUE(RIGHT($H66,LEN($H66)-0)),[2]List1!$A$2:$D$1000,2,FALSE),"")</f>
        <v/>
      </c>
      <c r="J66" s="10" t="str">
        <f>IFERROR(VLOOKUP(VALUE(RIGHT($H66,LEN($H66)-0)),[2]List1!$A$2:$D$1000,3,FALSE),"")</f>
        <v/>
      </c>
      <c r="K66" s="54" t="str">
        <f t="shared" si="7"/>
        <v/>
      </c>
      <c r="L66" s="56"/>
      <c r="M66" s="9"/>
    </row>
    <row r="67" spans="1:13" ht="15" customHeight="1" x14ac:dyDescent="0.2">
      <c r="A67" s="22" t="s">
        <v>70</v>
      </c>
      <c r="B67" s="17"/>
      <c r="C67" s="18"/>
      <c r="D67" s="47" t="str">
        <f>IFERROR(VLOOKUP(VALUE(RIGHT($A67,LEN($A67)-0)),[1]Pčelice!$A$5:$BB$104,COLUMN(BB:BB),FALSE),"")</f>
        <v/>
      </c>
      <c r="E67" s="9" t="str">
        <f>IFERROR(VLOOKUP(VALUE(RIGHT($A67,LEN($A67)-0)),[1]Pčelice!$A$5:$BB$104,COLUMN(AB:AB),FALSE),"")</f>
        <v/>
      </c>
      <c r="F67" s="9" t="str">
        <f t="shared" si="4"/>
        <v/>
      </c>
      <c r="G67" s="9" t="str">
        <f t="shared" si="5"/>
        <v/>
      </c>
      <c r="H67" s="50" t="str">
        <f t="shared" si="6"/>
        <v/>
      </c>
      <c r="I67" s="10" t="str">
        <f>IFERROR(VLOOKUP(VALUE(RIGHT($H67,LEN($H67)-0)),[2]List1!$A$2:$D$1000,2,FALSE),"")</f>
        <v/>
      </c>
      <c r="J67" s="10" t="str">
        <f>IFERROR(VLOOKUP(VALUE(RIGHT($H67,LEN($H67)-0)),[2]List1!$A$2:$D$1000,3,FALSE),"")</f>
        <v/>
      </c>
      <c r="K67" s="54" t="str">
        <f t="shared" si="7"/>
        <v/>
      </c>
      <c r="L67" s="56"/>
      <c r="M67" s="9"/>
    </row>
    <row r="68" spans="1:13" ht="15" customHeight="1" x14ac:dyDescent="0.2">
      <c r="A68" s="22" t="s">
        <v>71</v>
      </c>
      <c r="B68" s="17"/>
      <c r="C68" s="18"/>
      <c r="D68" s="47" t="str">
        <f>IFERROR(VLOOKUP(VALUE(RIGHT($A68,LEN($A68)-0)),[1]Pčelice!$A$5:$BB$104,COLUMN(BB:BB),FALSE),"")</f>
        <v/>
      </c>
      <c r="E68" s="9" t="str">
        <f>IFERROR(VLOOKUP(VALUE(RIGHT($A68,LEN($A68)-0)),[1]Pčelice!$A$5:$BB$104,COLUMN(AB:AB),FALSE),"")</f>
        <v/>
      </c>
      <c r="F68" s="9" t="str">
        <f t="shared" si="4"/>
        <v/>
      </c>
      <c r="G68" s="9" t="str">
        <f t="shared" si="5"/>
        <v/>
      </c>
      <c r="H68" s="50" t="str">
        <f t="shared" si="6"/>
        <v/>
      </c>
      <c r="I68" s="10" t="str">
        <f>IFERROR(VLOOKUP(VALUE(RIGHT($H68,LEN($H68)-0)),[2]List1!$A$2:$D$1000,2,FALSE),"")</f>
        <v/>
      </c>
      <c r="J68" s="10" t="str">
        <f>IFERROR(VLOOKUP(VALUE(RIGHT($H68,LEN($H68)-0)),[2]List1!$A$2:$D$1000,3,FALSE),"")</f>
        <v/>
      </c>
      <c r="K68" s="54" t="str">
        <f t="shared" si="7"/>
        <v/>
      </c>
      <c r="L68" s="56"/>
      <c r="M68" s="9"/>
    </row>
    <row r="69" spans="1:13" ht="15" customHeight="1" x14ac:dyDescent="0.2">
      <c r="A69" s="22" t="s">
        <v>72</v>
      </c>
      <c r="B69" s="17"/>
      <c r="C69" s="18"/>
      <c r="D69" s="47" t="str">
        <f>IFERROR(VLOOKUP(VALUE(RIGHT($A69,LEN($A69)-0)),[1]Pčelice!$A$5:$BB$104,COLUMN(BB:BB),FALSE),"")</f>
        <v/>
      </c>
      <c r="E69" s="9" t="str">
        <f>IFERROR(VLOOKUP(VALUE(RIGHT($A69,LEN($A69)-0)),[1]Pčelice!$A$5:$BB$104,COLUMN(AB:AB),FALSE),"")</f>
        <v/>
      </c>
      <c r="F69" s="9" t="str">
        <f t="shared" si="4"/>
        <v/>
      </c>
      <c r="G69" s="9" t="str">
        <f t="shared" si="5"/>
        <v/>
      </c>
      <c r="H69" s="50" t="str">
        <f t="shared" si="6"/>
        <v/>
      </c>
      <c r="I69" s="10" t="str">
        <f>IFERROR(VLOOKUP(VALUE(RIGHT($H69,LEN($H69)-0)),[2]List1!$A$2:$D$1000,2,FALSE),"")</f>
        <v/>
      </c>
      <c r="J69" s="10" t="str">
        <f>IFERROR(VLOOKUP(VALUE(RIGHT($H69,LEN($H69)-0)),[2]List1!$A$2:$D$1000,3,FALSE),"")</f>
        <v/>
      </c>
      <c r="K69" s="54" t="str">
        <f t="shared" si="7"/>
        <v/>
      </c>
      <c r="L69" s="56"/>
      <c r="M69" s="9"/>
    </row>
    <row r="70" spans="1:13" ht="15" customHeight="1" x14ac:dyDescent="0.2">
      <c r="A70" s="22" t="s">
        <v>73</v>
      </c>
      <c r="B70" s="17"/>
      <c r="C70" s="18"/>
      <c r="D70" s="47" t="str">
        <f>IFERROR(VLOOKUP(VALUE(RIGHT($A70,LEN($A70)-0)),[1]Pčelice!$A$5:$BB$104,COLUMN(BB:BB),FALSE),"")</f>
        <v/>
      </c>
      <c r="E70" s="9" t="str">
        <f>IFERROR(VLOOKUP(VALUE(RIGHT($A70,LEN($A70)-0)),[1]Pčelice!$A$5:$BB$104,COLUMN(AB:AB),FALSE),"")</f>
        <v/>
      </c>
      <c r="F70" s="9" t="str">
        <f t="shared" si="4"/>
        <v/>
      </c>
      <c r="G70" s="9" t="str">
        <f t="shared" si="5"/>
        <v/>
      </c>
      <c r="H70" s="50" t="str">
        <f t="shared" si="6"/>
        <v/>
      </c>
      <c r="I70" s="10" t="str">
        <f>IFERROR(VLOOKUP(VALUE(RIGHT($H70,LEN($H70)-0)),[2]List1!$A$2:$D$1000,2,FALSE),"")</f>
        <v/>
      </c>
      <c r="J70" s="10" t="str">
        <f>IFERROR(VLOOKUP(VALUE(RIGHT($H70,LEN($H70)-0)),[2]List1!$A$2:$D$1000,3,FALSE),"")</f>
        <v/>
      </c>
      <c r="K70" s="54" t="str">
        <f t="shared" si="7"/>
        <v/>
      </c>
      <c r="L70" s="56"/>
      <c r="M70" s="9"/>
    </row>
    <row r="71" spans="1:13" ht="15" customHeight="1" x14ac:dyDescent="0.2">
      <c r="A71" s="22" t="s">
        <v>74</v>
      </c>
      <c r="B71" s="17"/>
      <c r="C71" s="18"/>
      <c r="D71" s="47" t="str">
        <f>IFERROR(VLOOKUP(VALUE(RIGHT($A71,LEN($A71)-0)),[1]Pčelice!$A$5:$BB$104,COLUMN(BB:BB),FALSE),"")</f>
        <v/>
      </c>
      <c r="E71" s="9" t="str">
        <f>IFERROR(VLOOKUP(VALUE(RIGHT($A71,LEN($A71)-0)),[1]Pčelice!$A$5:$BB$104,COLUMN(AB:AB),FALSE),"")</f>
        <v/>
      </c>
      <c r="F71" s="9" t="str">
        <f t="shared" si="4"/>
        <v/>
      </c>
      <c r="G71" s="9" t="str">
        <f t="shared" si="5"/>
        <v/>
      </c>
      <c r="H71" s="50" t="str">
        <f t="shared" si="6"/>
        <v/>
      </c>
      <c r="I71" s="10" t="str">
        <f>IFERROR(VLOOKUP(VALUE(RIGHT($H71,LEN($H71)-0)),[2]List1!$A$2:$D$1000,2,FALSE),"")</f>
        <v/>
      </c>
      <c r="J71" s="10" t="str">
        <f>IFERROR(VLOOKUP(VALUE(RIGHT($H71,LEN($H71)-0)),[2]List1!$A$2:$D$1000,3,FALSE),"")</f>
        <v/>
      </c>
      <c r="K71" s="54" t="str">
        <f t="shared" si="7"/>
        <v/>
      </c>
      <c r="L71" s="56"/>
      <c r="M71" s="9"/>
    </row>
    <row r="72" spans="1:13" ht="15" customHeight="1" x14ac:dyDescent="0.2">
      <c r="A72" s="22" t="s">
        <v>75</v>
      </c>
      <c r="B72" s="17"/>
      <c r="C72" s="18"/>
      <c r="D72" s="47" t="str">
        <f>IFERROR(VLOOKUP(VALUE(RIGHT($A72,LEN($A72)-0)),[1]Pčelice!$A$5:$BB$104,COLUMN(BB:BB),FALSE),"")</f>
        <v/>
      </c>
      <c r="E72" s="9" t="str">
        <f>IFERROR(VLOOKUP(VALUE(RIGHT($A72,LEN($A72)-0)),[1]Pčelice!$A$5:$BB$104,COLUMN(AB:AB),FALSE),"")</f>
        <v/>
      </c>
      <c r="F72" s="9" t="str">
        <f t="shared" si="4"/>
        <v/>
      </c>
      <c r="G72" s="9" t="str">
        <f t="shared" si="5"/>
        <v/>
      </c>
      <c r="H72" s="50" t="str">
        <f t="shared" si="6"/>
        <v/>
      </c>
      <c r="I72" s="10" t="str">
        <f>IFERROR(VLOOKUP(VALUE(RIGHT($H72,LEN($H72)-0)),[2]List1!$A$2:$D$1000,2,FALSE),"")</f>
        <v/>
      </c>
      <c r="J72" s="10" t="str">
        <f>IFERROR(VLOOKUP(VALUE(RIGHT($H72,LEN($H72)-0)),[2]List1!$A$2:$D$1000,3,FALSE),"")</f>
        <v/>
      </c>
      <c r="K72" s="54" t="str">
        <f t="shared" si="7"/>
        <v/>
      </c>
      <c r="L72" s="56"/>
      <c r="M72" s="9"/>
    </row>
    <row r="73" spans="1:13" ht="15" customHeight="1" x14ac:dyDescent="0.2">
      <c r="A73" s="22" t="s">
        <v>76</v>
      </c>
      <c r="B73" s="17"/>
      <c r="C73" s="18"/>
      <c r="D73" s="47" t="str">
        <f>IFERROR(VLOOKUP(VALUE(RIGHT($A73,LEN($A73)-0)),[1]Pčelice!$A$5:$BB$104,COLUMN(BB:BB),FALSE),"")</f>
        <v/>
      </c>
      <c r="E73" s="9" t="str">
        <f>IFERROR(VLOOKUP(VALUE(RIGHT($A73,LEN($A73)-0)),[1]Pčelice!$A$5:$BB$104,COLUMN(AB:AB),FALSE),"")</f>
        <v/>
      </c>
      <c r="F73" s="9" t="str">
        <f t="shared" si="4"/>
        <v/>
      </c>
      <c r="G73" s="9" t="str">
        <f t="shared" si="5"/>
        <v/>
      </c>
      <c r="H73" s="50" t="str">
        <f t="shared" si="6"/>
        <v/>
      </c>
      <c r="I73" s="10" t="str">
        <f>IFERROR(VLOOKUP(VALUE(RIGHT($H73,LEN($H73)-0)),[2]List1!$A$2:$D$1000,2,FALSE),"")</f>
        <v/>
      </c>
      <c r="J73" s="10" t="str">
        <f>IFERROR(VLOOKUP(VALUE(RIGHT($H73,LEN($H73)-0)),[2]List1!$A$2:$D$1000,3,FALSE),"")</f>
        <v/>
      </c>
      <c r="K73" s="54" t="str">
        <f t="shared" si="7"/>
        <v/>
      </c>
      <c r="L73" s="56"/>
      <c r="M73" s="9"/>
    </row>
    <row r="74" spans="1:13" ht="15" customHeight="1" x14ac:dyDescent="0.2">
      <c r="A74" s="22" t="s">
        <v>77</v>
      </c>
      <c r="B74" s="17"/>
      <c r="C74" s="18"/>
      <c r="D74" s="47" t="str">
        <f>IFERROR(VLOOKUP(VALUE(RIGHT($A74,LEN($A74)-0)),[1]Pčelice!$A$5:$BB$104,COLUMN(BB:BB),FALSE),"")</f>
        <v/>
      </c>
      <c r="E74" s="9" t="str">
        <f>IFERROR(VLOOKUP(VALUE(RIGHT($A74,LEN($A74)-0)),[1]Pčelice!$A$5:$BB$104,COLUMN(AB:AB),FALSE),"")</f>
        <v/>
      </c>
      <c r="F74" s="9" t="str">
        <f t="shared" si="4"/>
        <v/>
      </c>
      <c r="G74" s="9" t="str">
        <f t="shared" si="5"/>
        <v/>
      </c>
      <c r="H74" s="50" t="str">
        <f t="shared" si="6"/>
        <v/>
      </c>
      <c r="I74" s="10" t="str">
        <f>IFERROR(VLOOKUP(VALUE(RIGHT($H74,LEN($H74)-0)),[2]List1!$A$2:$D$1000,2,FALSE),"")</f>
        <v/>
      </c>
      <c r="J74" s="10" t="str">
        <f>IFERROR(VLOOKUP(VALUE(RIGHT($H74,LEN($H74)-0)),[2]List1!$A$2:$D$1000,3,FALSE),"")</f>
        <v/>
      </c>
      <c r="K74" s="54" t="str">
        <f t="shared" si="7"/>
        <v/>
      </c>
      <c r="L74" s="56"/>
      <c r="M74" s="9"/>
    </row>
    <row r="75" spans="1:13" ht="15" customHeight="1" x14ac:dyDescent="0.2">
      <c r="A75" s="22" t="s">
        <v>78</v>
      </c>
      <c r="B75" s="17"/>
      <c r="C75" s="18"/>
      <c r="D75" s="47" t="str">
        <f>IFERROR(VLOOKUP(VALUE(RIGHT($A75,LEN($A75)-0)),[1]Pčelice!$A$5:$BB$104,COLUMN(BB:BB),FALSE),"")</f>
        <v/>
      </c>
      <c r="E75" s="9" t="str">
        <f>IFERROR(VLOOKUP(VALUE(RIGHT($A75,LEN($A75)-0)),[1]Pčelice!$A$5:$BB$104,COLUMN(AB:AB),FALSE),"")</f>
        <v/>
      </c>
      <c r="F75" s="9" t="str">
        <f t="shared" ref="F75:F109" si="8">IF(LEN(B75)&lt;2,IF(LEN(C75)&lt;2,"",$B$8),$B$8)</f>
        <v/>
      </c>
      <c r="G75" s="9" t="str">
        <f t="shared" ref="G75:G106" si="9">IF(F75="","",IF($B$8="PČELICE","OŠ","--"))</f>
        <v/>
      </c>
      <c r="H75" s="50" t="str">
        <f t="shared" ref="H75:H109" si="10">IF(F75="","",$B$6)</f>
        <v/>
      </c>
      <c r="I75" s="10" t="str">
        <f>IFERROR(VLOOKUP(VALUE(RIGHT($H75,LEN($H75)-0)),[2]List1!$A$2:$D$1000,2,FALSE),"")</f>
        <v/>
      </c>
      <c r="J75" s="10" t="str">
        <f>IFERROR(VLOOKUP(VALUE(RIGHT($H75,LEN($H75)-0)),[2]List1!$A$2:$D$1000,3,FALSE),"")</f>
        <v/>
      </c>
      <c r="K75" s="54" t="str">
        <f t="shared" ref="K75:K109" si="11">IF(D75="","",D75/60)</f>
        <v/>
      </c>
      <c r="L75" s="56"/>
      <c r="M75" s="9"/>
    </row>
    <row r="76" spans="1:13" ht="15" customHeight="1" x14ac:dyDescent="0.2">
      <c r="A76" s="22" t="s">
        <v>79</v>
      </c>
      <c r="B76" s="17"/>
      <c r="C76" s="18"/>
      <c r="D76" s="47" t="str">
        <f>IFERROR(VLOOKUP(VALUE(RIGHT($A76,LEN($A76)-0)),[1]Pčelice!$A$5:$BB$104,COLUMN(BB:BB),FALSE),"")</f>
        <v/>
      </c>
      <c r="E76" s="9" t="str">
        <f>IFERROR(VLOOKUP(VALUE(RIGHT($A76,LEN($A76)-0)),[1]Pčelice!$A$5:$BB$104,COLUMN(AB:AB),FALSE),"")</f>
        <v/>
      </c>
      <c r="F76" s="9" t="str">
        <f t="shared" si="8"/>
        <v/>
      </c>
      <c r="G76" s="9" t="str">
        <f t="shared" si="9"/>
        <v/>
      </c>
      <c r="H76" s="50" t="str">
        <f t="shared" si="10"/>
        <v/>
      </c>
      <c r="I76" s="10" t="str">
        <f>IFERROR(VLOOKUP(VALUE(RIGHT($H76,LEN($H76)-0)),[2]List1!$A$2:$D$1000,2,FALSE),"")</f>
        <v/>
      </c>
      <c r="J76" s="10" t="str">
        <f>IFERROR(VLOOKUP(VALUE(RIGHT($H76,LEN($H76)-0)),[2]List1!$A$2:$D$1000,3,FALSE),"")</f>
        <v/>
      </c>
      <c r="K76" s="54" t="str">
        <f t="shared" si="11"/>
        <v/>
      </c>
      <c r="L76" s="56"/>
      <c r="M76" s="9"/>
    </row>
    <row r="77" spans="1:13" ht="15" customHeight="1" x14ac:dyDescent="0.2">
      <c r="A77" s="22" t="s">
        <v>80</v>
      </c>
      <c r="B77" s="17"/>
      <c r="C77" s="18"/>
      <c r="D77" s="47" t="str">
        <f>IFERROR(VLOOKUP(VALUE(RIGHT($A77,LEN($A77)-0)),[1]Pčelice!$A$5:$BB$104,COLUMN(BB:BB),FALSE),"")</f>
        <v/>
      </c>
      <c r="E77" s="9" t="str">
        <f>IFERROR(VLOOKUP(VALUE(RIGHT($A77,LEN($A77)-0)),[1]Pčelice!$A$5:$BB$104,COLUMN(AB:AB),FALSE),"")</f>
        <v/>
      </c>
      <c r="F77" s="9" t="str">
        <f t="shared" si="8"/>
        <v/>
      </c>
      <c r="G77" s="9" t="str">
        <f t="shared" si="9"/>
        <v/>
      </c>
      <c r="H77" s="50" t="str">
        <f t="shared" si="10"/>
        <v/>
      </c>
      <c r="I77" s="10" t="str">
        <f>IFERROR(VLOOKUP(VALUE(RIGHT($H77,LEN($H77)-0)),[2]List1!$A$2:$D$1000,2,FALSE),"")</f>
        <v/>
      </c>
      <c r="J77" s="10" t="str">
        <f>IFERROR(VLOOKUP(VALUE(RIGHT($H77,LEN($H77)-0)),[2]List1!$A$2:$D$1000,3,FALSE),"")</f>
        <v/>
      </c>
      <c r="K77" s="54" t="str">
        <f t="shared" si="11"/>
        <v/>
      </c>
      <c r="L77" s="56"/>
      <c r="M77" s="9"/>
    </row>
    <row r="78" spans="1:13" ht="15" customHeight="1" x14ac:dyDescent="0.2">
      <c r="A78" s="22" t="s">
        <v>81</v>
      </c>
      <c r="B78" s="17"/>
      <c r="C78" s="18"/>
      <c r="D78" s="47" t="str">
        <f>IFERROR(VLOOKUP(VALUE(RIGHT($A78,LEN($A78)-0)),[1]Pčelice!$A$5:$BB$104,COLUMN(BB:BB),FALSE),"")</f>
        <v/>
      </c>
      <c r="E78" s="9" t="str">
        <f>IFERROR(VLOOKUP(VALUE(RIGHT($A78,LEN($A78)-0)),[1]Pčelice!$A$5:$BB$104,COLUMN(AB:AB),FALSE),"")</f>
        <v/>
      </c>
      <c r="F78" s="9" t="str">
        <f t="shared" si="8"/>
        <v/>
      </c>
      <c r="G78" s="9" t="str">
        <f t="shared" si="9"/>
        <v/>
      </c>
      <c r="H78" s="50" t="str">
        <f t="shared" si="10"/>
        <v/>
      </c>
      <c r="I78" s="10" t="str">
        <f>IFERROR(VLOOKUP(VALUE(RIGHT($H78,LEN($H78)-0)),[2]List1!$A$2:$D$1000,2,FALSE),"")</f>
        <v/>
      </c>
      <c r="J78" s="10" t="str">
        <f>IFERROR(VLOOKUP(VALUE(RIGHT($H78,LEN($H78)-0)),[2]List1!$A$2:$D$1000,3,FALSE),"")</f>
        <v/>
      </c>
      <c r="K78" s="54" t="str">
        <f t="shared" si="11"/>
        <v/>
      </c>
      <c r="L78" s="56"/>
      <c r="M78" s="9"/>
    </row>
    <row r="79" spans="1:13" ht="15" customHeight="1" x14ac:dyDescent="0.2">
      <c r="A79" s="22" t="s">
        <v>82</v>
      </c>
      <c r="B79" s="17"/>
      <c r="C79" s="18"/>
      <c r="D79" s="47" t="str">
        <f>IFERROR(VLOOKUP(VALUE(RIGHT($A79,LEN($A79)-0)),[1]Pčelice!$A$5:$BB$104,COLUMN(BB:BB),FALSE),"")</f>
        <v/>
      </c>
      <c r="E79" s="9" t="str">
        <f>IFERROR(VLOOKUP(VALUE(RIGHT($A79,LEN($A79)-0)),[1]Pčelice!$A$5:$BB$104,COLUMN(AB:AB),FALSE),"")</f>
        <v/>
      </c>
      <c r="F79" s="9" t="str">
        <f t="shared" si="8"/>
        <v/>
      </c>
      <c r="G79" s="9" t="str">
        <f t="shared" si="9"/>
        <v/>
      </c>
      <c r="H79" s="50" t="str">
        <f t="shared" si="10"/>
        <v/>
      </c>
      <c r="I79" s="10" t="str">
        <f>IFERROR(VLOOKUP(VALUE(RIGHT($H79,LEN($H79)-0)),[2]List1!$A$2:$D$1000,2,FALSE),"")</f>
        <v/>
      </c>
      <c r="J79" s="10" t="str">
        <f>IFERROR(VLOOKUP(VALUE(RIGHT($H79,LEN($H79)-0)),[2]List1!$A$2:$D$1000,3,FALSE),"")</f>
        <v/>
      </c>
      <c r="K79" s="54" t="str">
        <f t="shared" si="11"/>
        <v/>
      </c>
      <c r="L79" s="56"/>
      <c r="M79" s="9"/>
    </row>
    <row r="80" spans="1:13" ht="15" customHeight="1" x14ac:dyDescent="0.2">
      <c r="A80" s="22" t="s">
        <v>83</v>
      </c>
      <c r="B80" s="17"/>
      <c r="C80" s="18"/>
      <c r="D80" s="47" t="str">
        <f>IFERROR(VLOOKUP(VALUE(RIGHT($A80,LEN($A80)-0)),[1]Pčelice!$A$5:$BB$104,COLUMN(BB:BB),FALSE),"")</f>
        <v/>
      </c>
      <c r="E80" s="9" t="str">
        <f>IFERROR(VLOOKUP(VALUE(RIGHT($A80,LEN($A80)-0)),[1]Pčelice!$A$5:$BB$104,COLUMN(AB:AB),FALSE),"")</f>
        <v/>
      </c>
      <c r="F80" s="9" t="str">
        <f t="shared" si="8"/>
        <v/>
      </c>
      <c r="G80" s="9" t="str">
        <f t="shared" si="9"/>
        <v/>
      </c>
      <c r="H80" s="50" t="str">
        <f t="shared" si="10"/>
        <v/>
      </c>
      <c r="I80" s="10" t="str">
        <f>IFERROR(VLOOKUP(VALUE(RIGHT($H80,LEN($H80)-0)),[2]List1!$A$2:$D$1000,2,FALSE),"")</f>
        <v/>
      </c>
      <c r="J80" s="10" t="str">
        <f>IFERROR(VLOOKUP(VALUE(RIGHT($H80,LEN($H80)-0)),[2]List1!$A$2:$D$1000,3,FALSE),"")</f>
        <v/>
      </c>
      <c r="K80" s="54" t="str">
        <f t="shared" si="11"/>
        <v/>
      </c>
      <c r="L80" s="56"/>
      <c r="M80" s="9"/>
    </row>
    <row r="81" spans="1:13" ht="15" customHeight="1" x14ac:dyDescent="0.2">
      <c r="A81" s="22" t="s">
        <v>84</v>
      </c>
      <c r="B81" s="17"/>
      <c r="C81" s="18"/>
      <c r="D81" s="47" t="str">
        <f>IFERROR(VLOOKUP(VALUE(RIGHT($A81,LEN($A81)-0)),[1]Pčelice!$A$5:$BB$104,COLUMN(BB:BB),FALSE),"")</f>
        <v/>
      </c>
      <c r="E81" s="9" t="str">
        <f>IFERROR(VLOOKUP(VALUE(RIGHT($A81,LEN($A81)-0)),[1]Pčelice!$A$5:$BB$104,COLUMN(AB:AB),FALSE),"")</f>
        <v/>
      </c>
      <c r="F81" s="9" t="str">
        <f t="shared" si="8"/>
        <v/>
      </c>
      <c r="G81" s="9" t="str">
        <f t="shared" si="9"/>
        <v/>
      </c>
      <c r="H81" s="50" t="str">
        <f t="shared" si="10"/>
        <v/>
      </c>
      <c r="I81" s="10" t="str">
        <f>IFERROR(VLOOKUP(VALUE(RIGHT($H81,LEN($H81)-0)),[2]List1!$A$2:$D$1000,2,FALSE),"")</f>
        <v/>
      </c>
      <c r="J81" s="10" t="str">
        <f>IFERROR(VLOOKUP(VALUE(RIGHT($H81,LEN($H81)-0)),[2]List1!$A$2:$D$1000,3,FALSE),"")</f>
        <v/>
      </c>
      <c r="K81" s="54" t="str">
        <f t="shared" si="11"/>
        <v/>
      </c>
      <c r="L81" s="56"/>
      <c r="M81" s="9"/>
    </row>
    <row r="82" spans="1:13" ht="15" customHeight="1" x14ac:dyDescent="0.2">
      <c r="A82" s="22" t="s">
        <v>85</v>
      </c>
      <c r="B82" s="17"/>
      <c r="C82" s="18"/>
      <c r="D82" s="47" t="str">
        <f>IFERROR(VLOOKUP(VALUE(RIGHT($A82,LEN($A82)-0)),[1]Pčelice!$A$5:$BB$104,COLUMN(BB:BB),FALSE),"")</f>
        <v/>
      </c>
      <c r="E82" s="9" t="str">
        <f>IFERROR(VLOOKUP(VALUE(RIGHT($A82,LEN($A82)-0)),[1]Pčelice!$A$5:$BB$104,COLUMN(AB:AB),FALSE),"")</f>
        <v/>
      </c>
      <c r="F82" s="9" t="str">
        <f t="shared" si="8"/>
        <v/>
      </c>
      <c r="G82" s="9" t="str">
        <f t="shared" si="9"/>
        <v/>
      </c>
      <c r="H82" s="50" t="str">
        <f t="shared" si="10"/>
        <v/>
      </c>
      <c r="I82" s="10" t="str">
        <f>IFERROR(VLOOKUP(VALUE(RIGHT($H82,LEN($H82)-0)),[2]List1!$A$2:$D$1000,2,FALSE),"")</f>
        <v/>
      </c>
      <c r="J82" s="10" t="str">
        <f>IFERROR(VLOOKUP(VALUE(RIGHT($H82,LEN($H82)-0)),[2]List1!$A$2:$D$1000,3,FALSE),"")</f>
        <v/>
      </c>
      <c r="K82" s="54" t="str">
        <f t="shared" si="11"/>
        <v/>
      </c>
      <c r="L82" s="56"/>
      <c r="M82" s="9"/>
    </row>
    <row r="83" spans="1:13" ht="15" customHeight="1" x14ac:dyDescent="0.2">
      <c r="A83" s="22" t="s">
        <v>86</v>
      </c>
      <c r="B83" s="17"/>
      <c r="C83" s="18"/>
      <c r="D83" s="47" t="str">
        <f>IFERROR(VLOOKUP(VALUE(RIGHT($A83,LEN($A83)-0)),[1]Pčelice!$A$5:$BB$104,COLUMN(BB:BB),FALSE),"")</f>
        <v/>
      </c>
      <c r="E83" s="9" t="str">
        <f>IFERROR(VLOOKUP(VALUE(RIGHT($A83,LEN($A83)-0)),[1]Pčelice!$A$5:$BB$104,COLUMN(AB:AB),FALSE),"")</f>
        <v/>
      </c>
      <c r="F83" s="9" t="str">
        <f t="shared" si="8"/>
        <v/>
      </c>
      <c r="G83" s="9" t="str">
        <f t="shared" si="9"/>
        <v/>
      </c>
      <c r="H83" s="50" t="str">
        <f t="shared" si="10"/>
        <v/>
      </c>
      <c r="I83" s="10" t="str">
        <f>IFERROR(VLOOKUP(VALUE(RIGHT($H83,LEN($H83)-0)),[2]List1!$A$2:$D$1000,2,FALSE),"")</f>
        <v/>
      </c>
      <c r="J83" s="10" t="str">
        <f>IFERROR(VLOOKUP(VALUE(RIGHT($H83,LEN($H83)-0)),[2]List1!$A$2:$D$1000,3,FALSE),"")</f>
        <v/>
      </c>
      <c r="K83" s="54" t="str">
        <f t="shared" si="11"/>
        <v/>
      </c>
      <c r="L83" s="56"/>
      <c r="M83" s="9"/>
    </row>
    <row r="84" spans="1:13" ht="15" customHeight="1" x14ac:dyDescent="0.2">
      <c r="A84" s="22" t="s">
        <v>87</v>
      </c>
      <c r="B84" s="17"/>
      <c r="C84" s="18"/>
      <c r="D84" s="47" t="str">
        <f>IFERROR(VLOOKUP(VALUE(RIGHT($A84,LEN($A84)-0)),[1]Pčelice!$A$5:$BB$104,COLUMN(BB:BB),FALSE),"")</f>
        <v/>
      </c>
      <c r="E84" s="9" t="str">
        <f>IFERROR(VLOOKUP(VALUE(RIGHT($A84,LEN($A84)-0)),[1]Pčelice!$A$5:$BB$104,COLUMN(AB:AB),FALSE),"")</f>
        <v/>
      </c>
      <c r="F84" s="9" t="str">
        <f t="shared" si="8"/>
        <v/>
      </c>
      <c r="G84" s="9" t="str">
        <f t="shared" si="9"/>
        <v/>
      </c>
      <c r="H84" s="50" t="str">
        <f t="shared" si="10"/>
        <v/>
      </c>
      <c r="I84" s="10" t="str">
        <f>IFERROR(VLOOKUP(VALUE(RIGHT($H84,LEN($H84)-0)),[2]List1!$A$2:$D$1000,2,FALSE),"")</f>
        <v/>
      </c>
      <c r="J84" s="10" t="str">
        <f>IFERROR(VLOOKUP(VALUE(RIGHT($H84,LEN($H84)-0)),[2]List1!$A$2:$D$1000,3,FALSE),"")</f>
        <v/>
      </c>
      <c r="K84" s="54" t="str">
        <f t="shared" si="11"/>
        <v/>
      </c>
      <c r="L84" s="56"/>
      <c r="M84" s="9"/>
    </row>
    <row r="85" spans="1:13" ht="15" customHeight="1" x14ac:dyDescent="0.2">
      <c r="A85" s="22" t="s">
        <v>88</v>
      </c>
      <c r="B85" s="17"/>
      <c r="C85" s="18"/>
      <c r="D85" s="47" t="str">
        <f>IFERROR(VLOOKUP(VALUE(RIGHT($A85,LEN($A85)-0)),[1]Pčelice!$A$5:$BB$104,COLUMN(BB:BB),FALSE),"")</f>
        <v/>
      </c>
      <c r="E85" s="9" t="str">
        <f>IFERROR(VLOOKUP(VALUE(RIGHT($A85,LEN($A85)-0)),[1]Pčelice!$A$5:$BB$104,COLUMN(AB:AB),FALSE),"")</f>
        <v/>
      </c>
      <c r="F85" s="9" t="str">
        <f t="shared" si="8"/>
        <v/>
      </c>
      <c r="G85" s="9" t="str">
        <f t="shared" si="9"/>
        <v/>
      </c>
      <c r="H85" s="50" t="str">
        <f t="shared" si="10"/>
        <v/>
      </c>
      <c r="I85" s="10" t="str">
        <f>IFERROR(VLOOKUP(VALUE(RIGHT($H85,LEN($H85)-0)),[2]List1!$A$2:$D$1000,2,FALSE),"")</f>
        <v/>
      </c>
      <c r="J85" s="10" t="str">
        <f>IFERROR(VLOOKUP(VALUE(RIGHT($H85,LEN($H85)-0)),[2]List1!$A$2:$D$1000,3,FALSE),"")</f>
        <v/>
      </c>
      <c r="K85" s="54" t="str">
        <f t="shared" si="11"/>
        <v/>
      </c>
      <c r="L85" s="56"/>
      <c r="M85" s="9"/>
    </row>
    <row r="86" spans="1:13" ht="15" customHeight="1" x14ac:dyDescent="0.2">
      <c r="A86" s="22" t="s">
        <v>89</v>
      </c>
      <c r="B86" s="17"/>
      <c r="C86" s="18"/>
      <c r="D86" s="47" t="str">
        <f>IFERROR(VLOOKUP(VALUE(RIGHT($A86,LEN($A86)-0)),[1]Pčelice!$A$5:$BB$104,COLUMN(BB:BB),FALSE),"")</f>
        <v/>
      </c>
      <c r="E86" s="9" t="str">
        <f>IFERROR(VLOOKUP(VALUE(RIGHT($A86,LEN($A86)-0)),[1]Pčelice!$A$5:$BB$104,COLUMN(AB:AB),FALSE),"")</f>
        <v/>
      </c>
      <c r="F86" s="9" t="str">
        <f t="shared" si="8"/>
        <v/>
      </c>
      <c r="G86" s="9" t="str">
        <f t="shared" si="9"/>
        <v/>
      </c>
      <c r="H86" s="50" t="str">
        <f t="shared" si="10"/>
        <v/>
      </c>
      <c r="I86" s="10" t="str">
        <f>IFERROR(VLOOKUP(VALUE(RIGHT($H86,LEN($H86)-0)),[2]List1!$A$2:$D$1000,2,FALSE),"")</f>
        <v/>
      </c>
      <c r="J86" s="10" t="str">
        <f>IFERROR(VLOOKUP(VALUE(RIGHT($H86,LEN($H86)-0)),[2]List1!$A$2:$D$1000,3,FALSE),"")</f>
        <v/>
      </c>
      <c r="K86" s="54" t="str">
        <f t="shared" si="11"/>
        <v/>
      </c>
      <c r="L86" s="56"/>
      <c r="M86" s="9"/>
    </row>
    <row r="87" spans="1:13" ht="15" customHeight="1" x14ac:dyDescent="0.2">
      <c r="A87" s="22" t="s">
        <v>90</v>
      </c>
      <c r="B87" s="17"/>
      <c r="C87" s="18"/>
      <c r="D87" s="47" t="str">
        <f>IFERROR(VLOOKUP(VALUE(RIGHT($A87,LEN($A87)-0)),[1]Pčelice!$A$5:$BB$104,COLUMN(BB:BB),FALSE),"")</f>
        <v/>
      </c>
      <c r="E87" s="9" t="str">
        <f>IFERROR(VLOOKUP(VALUE(RIGHT($A87,LEN($A87)-0)),[1]Pčelice!$A$5:$BB$104,COLUMN(AB:AB),FALSE),"")</f>
        <v/>
      </c>
      <c r="F87" s="9" t="str">
        <f t="shared" si="8"/>
        <v/>
      </c>
      <c r="G87" s="9" t="str">
        <f t="shared" si="9"/>
        <v/>
      </c>
      <c r="H87" s="50" t="str">
        <f t="shared" si="10"/>
        <v/>
      </c>
      <c r="I87" s="10" t="str">
        <f>IFERROR(VLOOKUP(VALUE(RIGHT($H87,LEN($H87)-0)),[2]List1!$A$2:$D$1000,2,FALSE),"")</f>
        <v/>
      </c>
      <c r="J87" s="10" t="str">
        <f>IFERROR(VLOOKUP(VALUE(RIGHT($H87,LEN($H87)-0)),[2]List1!$A$2:$D$1000,3,FALSE),"")</f>
        <v/>
      </c>
      <c r="K87" s="54" t="str">
        <f t="shared" si="11"/>
        <v/>
      </c>
      <c r="L87" s="56"/>
      <c r="M87" s="9"/>
    </row>
    <row r="88" spans="1:13" ht="15" customHeight="1" x14ac:dyDescent="0.2">
      <c r="A88" s="22" t="s">
        <v>91</v>
      </c>
      <c r="B88" s="17"/>
      <c r="C88" s="18"/>
      <c r="D88" s="47" t="str">
        <f>IFERROR(VLOOKUP(VALUE(RIGHT($A88,LEN($A88)-0)),[1]Pčelice!$A$5:$BB$104,COLUMN(BB:BB),FALSE),"")</f>
        <v/>
      </c>
      <c r="E88" s="9" t="str">
        <f>IFERROR(VLOOKUP(VALUE(RIGHT($A88,LEN($A88)-0)),[1]Pčelice!$A$5:$BB$104,COLUMN(AB:AB),FALSE),"")</f>
        <v/>
      </c>
      <c r="F88" s="9" t="str">
        <f t="shared" si="8"/>
        <v/>
      </c>
      <c r="G88" s="9" t="str">
        <f t="shared" si="9"/>
        <v/>
      </c>
      <c r="H88" s="50" t="str">
        <f t="shared" si="10"/>
        <v/>
      </c>
      <c r="I88" s="10" t="str">
        <f>IFERROR(VLOOKUP(VALUE(RIGHT($H88,LEN($H88)-0)),[2]List1!$A$2:$D$1000,2,FALSE),"")</f>
        <v/>
      </c>
      <c r="J88" s="10" t="str">
        <f>IFERROR(VLOOKUP(VALUE(RIGHT($H88,LEN($H88)-0)),[2]List1!$A$2:$D$1000,3,FALSE),"")</f>
        <v/>
      </c>
      <c r="K88" s="54" t="str">
        <f t="shared" si="11"/>
        <v/>
      </c>
      <c r="L88" s="56"/>
      <c r="M88" s="9"/>
    </row>
    <row r="89" spans="1:13" ht="15" customHeight="1" x14ac:dyDescent="0.2">
      <c r="A89" s="22" t="s">
        <v>92</v>
      </c>
      <c r="B89" s="17"/>
      <c r="C89" s="18"/>
      <c r="D89" s="47" t="str">
        <f>IFERROR(VLOOKUP(VALUE(RIGHT($A89,LEN($A89)-0)),[1]Pčelice!$A$5:$BB$104,COLUMN(BB:BB),FALSE),"")</f>
        <v/>
      </c>
      <c r="E89" s="9" t="str">
        <f>IFERROR(VLOOKUP(VALUE(RIGHT($A89,LEN($A89)-0)),[1]Pčelice!$A$5:$BB$104,COLUMN(AB:AB),FALSE),"")</f>
        <v/>
      </c>
      <c r="F89" s="9" t="str">
        <f t="shared" si="8"/>
        <v/>
      </c>
      <c r="G89" s="9" t="str">
        <f t="shared" si="9"/>
        <v/>
      </c>
      <c r="H89" s="50" t="str">
        <f t="shared" si="10"/>
        <v/>
      </c>
      <c r="I89" s="10" t="str">
        <f>IFERROR(VLOOKUP(VALUE(RIGHT($H89,LEN($H89)-0)),[2]List1!$A$2:$D$1000,2,FALSE),"")</f>
        <v/>
      </c>
      <c r="J89" s="10" t="str">
        <f>IFERROR(VLOOKUP(VALUE(RIGHT($H89,LEN($H89)-0)),[2]List1!$A$2:$D$1000,3,FALSE),"")</f>
        <v/>
      </c>
      <c r="K89" s="54" t="str">
        <f t="shared" si="11"/>
        <v/>
      </c>
      <c r="L89" s="56"/>
      <c r="M89" s="9"/>
    </row>
    <row r="90" spans="1:13" ht="15" customHeight="1" x14ac:dyDescent="0.2">
      <c r="A90" s="22" t="s">
        <v>93</v>
      </c>
      <c r="B90" s="17"/>
      <c r="C90" s="18"/>
      <c r="D90" s="47" t="str">
        <f>IFERROR(VLOOKUP(VALUE(RIGHT($A90,LEN($A90)-0)),[1]Pčelice!$A$5:$BB$104,COLUMN(BB:BB),FALSE),"")</f>
        <v/>
      </c>
      <c r="E90" s="9" t="str">
        <f>IFERROR(VLOOKUP(VALUE(RIGHT($A90,LEN($A90)-0)),[1]Pčelice!$A$5:$BB$104,COLUMN(AB:AB),FALSE),"")</f>
        <v/>
      </c>
      <c r="F90" s="9" t="str">
        <f t="shared" si="8"/>
        <v/>
      </c>
      <c r="G90" s="9" t="str">
        <f t="shared" si="9"/>
        <v/>
      </c>
      <c r="H90" s="50" t="str">
        <f t="shared" si="10"/>
        <v/>
      </c>
      <c r="I90" s="10" t="str">
        <f>IFERROR(VLOOKUP(VALUE(RIGHT($H90,LEN($H90)-0)),[2]List1!$A$2:$D$1000,2,FALSE),"")</f>
        <v/>
      </c>
      <c r="J90" s="10" t="str">
        <f>IFERROR(VLOOKUP(VALUE(RIGHT($H90,LEN($H90)-0)),[2]List1!$A$2:$D$1000,3,FALSE),"")</f>
        <v/>
      </c>
      <c r="K90" s="54" t="str">
        <f t="shared" si="11"/>
        <v/>
      </c>
      <c r="L90" s="56"/>
      <c r="M90" s="9"/>
    </row>
    <row r="91" spans="1:13" ht="15" customHeight="1" x14ac:dyDescent="0.2">
      <c r="A91" s="22" t="s">
        <v>94</v>
      </c>
      <c r="B91" s="17"/>
      <c r="C91" s="18"/>
      <c r="D91" s="47" t="str">
        <f>IFERROR(VLOOKUP(VALUE(RIGHT($A91,LEN($A91)-0)),[1]Pčelice!$A$5:$BB$104,COLUMN(BB:BB),FALSE),"")</f>
        <v/>
      </c>
      <c r="E91" s="9" t="str">
        <f>IFERROR(VLOOKUP(VALUE(RIGHT($A91,LEN($A91)-0)),[1]Pčelice!$A$5:$BB$104,COLUMN(AB:AB),FALSE),"")</f>
        <v/>
      </c>
      <c r="F91" s="9" t="str">
        <f t="shared" si="8"/>
        <v/>
      </c>
      <c r="G91" s="9" t="str">
        <f t="shared" si="9"/>
        <v/>
      </c>
      <c r="H91" s="50" t="str">
        <f t="shared" si="10"/>
        <v/>
      </c>
      <c r="I91" s="10" t="str">
        <f>IFERROR(VLOOKUP(VALUE(RIGHT($H91,LEN($H91)-0)),[2]List1!$A$2:$D$1000,2,FALSE),"")</f>
        <v/>
      </c>
      <c r="J91" s="10" t="str">
        <f>IFERROR(VLOOKUP(VALUE(RIGHT($H91,LEN($H91)-0)),[2]List1!$A$2:$D$1000,3,FALSE),"")</f>
        <v/>
      </c>
      <c r="K91" s="54" t="str">
        <f t="shared" si="11"/>
        <v/>
      </c>
      <c r="L91" s="56"/>
      <c r="M91" s="9"/>
    </row>
    <row r="92" spans="1:13" ht="15" customHeight="1" x14ac:dyDescent="0.2">
      <c r="A92" s="22" t="s">
        <v>95</v>
      </c>
      <c r="B92" s="17"/>
      <c r="C92" s="18"/>
      <c r="D92" s="47" t="str">
        <f>IFERROR(VLOOKUP(VALUE(RIGHT($A92,LEN($A92)-0)),[1]Pčelice!$A$5:$BB$104,COLUMN(BB:BB),FALSE),"")</f>
        <v/>
      </c>
      <c r="E92" s="9" t="str">
        <f>IFERROR(VLOOKUP(VALUE(RIGHT($A92,LEN($A92)-0)),[1]Pčelice!$A$5:$BB$104,COLUMN(AB:AB),FALSE),"")</f>
        <v/>
      </c>
      <c r="F92" s="9" t="str">
        <f t="shared" si="8"/>
        <v/>
      </c>
      <c r="G92" s="9" t="str">
        <f t="shared" si="9"/>
        <v/>
      </c>
      <c r="H92" s="50" t="str">
        <f t="shared" si="10"/>
        <v/>
      </c>
      <c r="I92" s="10" t="str">
        <f>IFERROR(VLOOKUP(VALUE(RIGHT($H92,LEN($H92)-0)),[2]List1!$A$2:$D$1000,2,FALSE),"")</f>
        <v/>
      </c>
      <c r="J92" s="10" t="str">
        <f>IFERROR(VLOOKUP(VALUE(RIGHT($H92,LEN($H92)-0)),[2]List1!$A$2:$D$1000,3,FALSE),"")</f>
        <v/>
      </c>
      <c r="K92" s="54" t="str">
        <f t="shared" si="11"/>
        <v/>
      </c>
      <c r="L92" s="56"/>
      <c r="M92" s="9"/>
    </row>
    <row r="93" spans="1:13" ht="15" customHeight="1" x14ac:dyDescent="0.2">
      <c r="A93" s="22" t="s">
        <v>96</v>
      </c>
      <c r="B93" s="17"/>
      <c r="C93" s="18"/>
      <c r="D93" s="47" t="str">
        <f>IFERROR(VLOOKUP(VALUE(RIGHT($A93,LEN($A93)-0)),[1]Pčelice!$A$5:$BB$104,COLUMN(BB:BB),FALSE),"")</f>
        <v/>
      </c>
      <c r="E93" s="9" t="str">
        <f>IFERROR(VLOOKUP(VALUE(RIGHT($A93,LEN($A93)-0)),[1]Pčelice!$A$5:$BB$104,COLUMN(AB:AB),FALSE),"")</f>
        <v/>
      </c>
      <c r="F93" s="9" t="str">
        <f t="shared" si="8"/>
        <v/>
      </c>
      <c r="G93" s="9" t="str">
        <f t="shared" si="9"/>
        <v/>
      </c>
      <c r="H93" s="50" t="str">
        <f t="shared" si="10"/>
        <v/>
      </c>
      <c r="I93" s="10" t="str">
        <f>IFERROR(VLOOKUP(VALUE(RIGHT($H93,LEN($H93)-0)),[2]List1!$A$2:$D$1000,2,FALSE),"")</f>
        <v/>
      </c>
      <c r="J93" s="10" t="str">
        <f>IFERROR(VLOOKUP(VALUE(RIGHT($H93,LEN($H93)-0)),[2]List1!$A$2:$D$1000,3,FALSE),"")</f>
        <v/>
      </c>
      <c r="K93" s="54" t="str">
        <f t="shared" si="11"/>
        <v/>
      </c>
      <c r="L93" s="56"/>
      <c r="M93" s="9"/>
    </row>
    <row r="94" spans="1:13" ht="15" customHeight="1" x14ac:dyDescent="0.2">
      <c r="A94" s="22" t="s">
        <v>97</v>
      </c>
      <c r="B94" s="17"/>
      <c r="C94" s="18"/>
      <c r="D94" s="47" t="str">
        <f>IFERROR(VLOOKUP(VALUE(RIGHT($A94,LEN($A94)-0)),[1]Pčelice!$A$5:$BB$104,COLUMN(BB:BB),FALSE),"")</f>
        <v/>
      </c>
      <c r="E94" s="9" t="str">
        <f>IFERROR(VLOOKUP(VALUE(RIGHT($A94,LEN($A94)-0)),[1]Pčelice!$A$5:$BB$104,COLUMN(AB:AB),FALSE),"")</f>
        <v/>
      </c>
      <c r="F94" s="9" t="str">
        <f t="shared" si="8"/>
        <v/>
      </c>
      <c r="G94" s="9" t="str">
        <f t="shared" si="9"/>
        <v/>
      </c>
      <c r="H94" s="50" t="str">
        <f t="shared" si="10"/>
        <v/>
      </c>
      <c r="I94" s="10" t="str">
        <f>IFERROR(VLOOKUP(VALUE(RIGHT($H94,LEN($H94)-0)),[2]List1!$A$2:$D$1000,2,FALSE),"")</f>
        <v/>
      </c>
      <c r="J94" s="10" t="str">
        <f>IFERROR(VLOOKUP(VALUE(RIGHT($H94,LEN($H94)-0)),[2]List1!$A$2:$D$1000,3,FALSE),"")</f>
        <v/>
      </c>
      <c r="K94" s="54" t="str">
        <f t="shared" si="11"/>
        <v/>
      </c>
      <c r="L94" s="56"/>
      <c r="M94" s="9"/>
    </row>
    <row r="95" spans="1:13" ht="15" customHeight="1" x14ac:dyDescent="0.2">
      <c r="A95" s="22" t="s">
        <v>98</v>
      </c>
      <c r="B95" s="17"/>
      <c r="C95" s="18"/>
      <c r="D95" s="47" t="str">
        <f>IFERROR(VLOOKUP(VALUE(RIGHT($A95,LEN($A95)-0)),[1]Pčelice!$A$5:$BB$104,COLUMN(BB:BB),FALSE),"")</f>
        <v/>
      </c>
      <c r="E95" s="9" t="str">
        <f>IFERROR(VLOOKUP(VALUE(RIGHT($A95,LEN($A95)-0)),[1]Pčelice!$A$5:$BB$104,COLUMN(AB:AB),FALSE),"")</f>
        <v/>
      </c>
      <c r="F95" s="9" t="str">
        <f t="shared" si="8"/>
        <v/>
      </c>
      <c r="G95" s="9" t="str">
        <f t="shared" si="9"/>
        <v/>
      </c>
      <c r="H95" s="50" t="str">
        <f t="shared" si="10"/>
        <v/>
      </c>
      <c r="I95" s="10" t="str">
        <f>IFERROR(VLOOKUP(VALUE(RIGHT($H95,LEN($H95)-0)),[2]List1!$A$2:$D$1000,2,FALSE),"")</f>
        <v/>
      </c>
      <c r="J95" s="10" t="str">
        <f>IFERROR(VLOOKUP(VALUE(RIGHT($H95,LEN($H95)-0)),[2]List1!$A$2:$D$1000,3,FALSE),"")</f>
        <v/>
      </c>
      <c r="K95" s="54" t="str">
        <f t="shared" si="11"/>
        <v/>
      </c>
      <c r="L95" s="56"/>
      <c r="M95" s="9"/>
    </row>
    <row r="96" spans="1:13" ht="15" customHeight="1" x14ac:dyDescent="0.2">
      <c r="A96" s="22" t="s">
        <v>99</v>
      </c>
      <c r="B96" s="17"/>
      <c r="C96" s="18"/>
      <c r="D96" s="47" t="str">
        <f>IFERROR(VLOOKUP(VALUE(RIGHT($A96,LEN($A96)-0)),[1]Pčelice!$A$5:$BB$104,COLUMN(BB:BB),FALSE),"")</f>
        <v/>
      </c>
      <c r="E96" s="9" t="str">
        <f>IFERROR(VLOOKUP(VALUE(RIGHT($A96,LEN($A96)-0)),[1]Pčelice!$A$5:$BB$104,COLUMN(AB:AB),FALSE),"")</f>
        <v/>
      </c>
      <c r="F96" s="9" t="str">
        <f t="shared" si="8"/>
        <v/>
      </c>
      <c r="G96" s="9" t="str">
        <f t="shared" si="9"/>
        <v/>
      </c>
      <c r="H96" s="50" t="str">
        <f t="shared" si="10"/>
        <v/>
      </c>
      <c r="I96" s="10" t="str">
        <f>IFERROR(VLOOKUP(VALUE(RIGHT($H96,LEN($H96)-0)),[2]List1!$A$2:$D$1000,2,FALSE),"")</f>
        <v/>
      </c>
      <c r="J96" s="10" t="str">
        <f>IFERROR(VLOOKUP(VALUE(RIGHT($H96,LEN($H96)-0)),[2]List1!$A$2:$D$1000,3,FALSE),"")</f>
        <v/>
      </c>
      <c r="K96" s="54" t="str">
        <f t="shared" si="11"/>
        <v/>
      </c>
      <c r="L96" s="56"/>
      <c r="M96" s="9"/>
    </row>
    <row r="97" spans="1:13" ht="15" customHeight="1" x14ac:dyDescent="0.2">
      <c r="A97" s="22" t="s">
        <v>100</v>
      </c>
      <c r="B97" s="17"/>
      <c r="C97" s="18"/>
      <c r="D97" s="47" t="str">
        <f>IFERROR(VLOOKUP(VALUE(RIGHT($A97,LEN($A97)-0)),[1]Pčelice!$A$5:$BB$104,COLUMN(BB:BB),FALSE),"")</f>
        <v/>
      </c>
      <c r="E97" s="9" t="str">
        <f>IFERROR(VLOOKUP(VALUE(RIGHT($A97,LEN($A97)-0)),[1]Pčelice!$A$5:$BB$104,COLUMN(AB:AB),FALSE),"")</f>
        <v/>
      </c>
      <c r="F97" s="9" t="str">
        <f t="shared" si="8"/>
        <v/>
      </c>
      <c r="G97" s="9" t="str">
        <f t="shared" si="9"/>
        <v/>
      </c>
      <c r="H97" s="50" t="str">
        <f t="shared" si="10"/>
        <v/>
      </c>
      <c r="I97" s="10" t="str">
        <f>IFERROR(VLOOKUP(VALUE(RIGHT($H97,LEN($H97)-0)),[2]List1!$A$2:$D$1000,2,FALSE),"")</f>
        <v/>
      </c>
      <c r="J97" s="10" t="str">
        <f>IFERROR(VLOOKUP(VALUE(RIGHT($H97,LEN($H97)-0)),[2]List1!$A$2:$D$1000,3,FALSE),"")</f>
        <v/>
      </c>
      <c r="K97" s="54" t="str">
        <f t="shared" si="11"/>
        <v/>
      </c>
      <c r="L97" s="56"/>
      <c r="M97" s="9"/>
    </row>
    <row r="98" spans="1:13" ht="15" customHeight="1" x14ac:dyDescent="0.2">
      <c r="A98" s="22" t="s">
        <v>101</v>
      </c>
      <c r="B98" s="17"/>
      <c r="C98" s="18"/>
      <c r="D98" s="47" t="str">
        <f>IFERROR(VLOOKUP(VALUE(RIGHT($A98,LEN($A98)-0)),[1]Pčelice!$A$5:$BB$104,COLUMN(BB:BB),FALSE),"")</f>
        <v/>
      </c>
      <c r="E98" s="9" t="str">
        <f>IFERROR(VLOOKUP(VALUE(RIGHT($A98,LEN($A98)-0)),[1]Pčelice!$A$5:$BB$104,COLUMN(AB:AB),FALSE),"")</f>
        <v/>
      </c>
      <c r="F98" s="9" t="str">
        <f t="shared" si="8"/>
        <v/>
      </c>
      <c r="G98" s="9" t="str">
        <f t="shared" si="9"/>
        <v/>
      </c>
      <c r="H98" s="50" t="str">
        <f t="shared" si="10"/>
        <v/>
      </c>
      <c r="I98" s="10" t="str">
        <f>IFERROR(VLOOKUP(VALUE(RIGHT($H98,LEN($H98)-0)),[2]List1!$A$2:$D$1000,2,FALSE),"")</f>
        <v/>
      </c>
      <c r="J98" s="10" t="str">
        <f>IFERROR(VLOOKUP(VALUE(RIGHT($H98,LEN($H98)-0)),[2]List1!$A$2:$D$1000,3,FALSE),"")</f>
        <v/>
      </c>
      <c r="K98" s="54" t="str">
        <f t="shared" si="11"/>
        <v/>
      </c>
      <c r="L98" s="56"/>
      <c r="M98" s="9"/>
    </row>
    <row r="99" spans="1:13" ht="15" customHeight="1" x14ac:dyDescent="0.2">
      <c r="A99" s="22" t="s">
        <v>102</v>
      </c>
      <c r="B99" s="17"/>
      <c r="C99" s="18"/>
      <c r="D99" s="47" t="str">
        <f>IFERROR(VLOOKUP(VALUE(RIGHT($A99,LEN($A99)-0)),[1]Pčelice!$A$5:$BB$104,COLUMN(BB:BB),FALSE),"")</f>
        <v/>
      </c>
      <c r="E99" s="9" t="str">
        <f>IFERROR(VLOOKUP(VALUE(RIGHT($A99,LEN($A99)-0)),[1]Pčelice!$A$5:$BB$104,COLUMN(AB:AB),FALSE),"")</f>
        <v/>
      </c>
      <c r="F99" s="9" t="str">
        <f t="shared" si="8"/>
        <v/>
      </c>
      <c r="G99" s="9" t="str">
        <f t="shared" si="9"/>
        <v/>
      </c>
      <c r="H99" s="50" t="str">
        <f t="shared" si="10"/>
        <v/>
      </c>
      <c r="I99" s="10" t="str">
        <f>IFERROR(VLOOKUP(VALUE(RIGHT($H99,LEN($H99)-0)),[2]List1!$A$2:$D$1000,2,FALSE),"")</f>
        <v/>
      </c>
      <c r="J99" s="10" t="str">
        <f>IFERROR(VLOOKUP(VALUE(RIGHT($H99,LEN($H99)-0)),[2]List1!$A$2:$D$1000,3,FALSE),"")</f>
        <v/>
      </c>
      <c r="K99" s="54" t="str">
        <f t="shared" si="11"/>
        <v/>
      </c>
      <c r="L99" s="56"/>
      <c r="M99" s="9"/>
    </row>
    <row r="100" spans="1:13" ht="15" customHeight="1" x14ac:dyDescent="0.2">
      <c r="A100" s="22" t="s">
        <v>103</v>
      </c>
      <c r="B100" s="17"/>
      <c r="C100" s="18"/>
      <c r="D100" s="47" t="str">
        <f>IFERROR(VLOOKUP(VALUE(RIGHT($A100,LEN($A100)-0)),[1]Pčelice!$A$5:$BB$104,COLUMN(BB:BB),FALSE),"")</f>
        <v/>
      </c>
      <c r="E100" s="9" t="str">
        <f>IFERROR(VLOOKUP(VALUE(RIGHT($A100,LEN($A100)-0)),[1]Pčelice!$A$5:$BB$104,COLUMN(AB:AB),FALSE),"")</f>
        <v/>
      </c>
      <c r="F100" s="9" t="str">
        <f t="shared" si="8"/>
        <v/>
      </c>
      <c r="G100" s="9" t="str">
        <f t="shared" si="9"/>
        <v/>
      </c>
      <c r="H100" s="50" t="str">
        <f t="shared" si="10"/>
        <v/>
      </c>
      <c r="I100" s="10" t="str">
        <f>IFERROR(VLOOKUP(VALUE(RIGHT($H100,LEN($H100)-0)),[2]List1!$A$2:$D$1000,2,FALSE),"")</f>
        <v/>
      </c>
      <c r="J100" s="10" t="str">
        <f>IFERROR(VLOOKUP(VALUE(RIGHT($H100,LEN($H100)-0)),[2]List1!$A$2:$D$1000,3,FALSE),"")</f>
        <v/>
      </c>
      <c r="K100" s="54" t="str">
        <f t="shared" si="11"/>
        <v/>
      </c>
      <c r="L100" s="56"/>
      <c r="M100" s="9"/>
    </row>
    <row r="101" spans="1:13" ht="15" customHeight="1" x14ac:dyDescent="0.2">
      <c r="A101" s="22" t="s">
        <v>104</v>
      </c>
      <c r="B101" s="17"/>
      <c r="C101" s="18"/>
      <c r="D101" s="47" t="str">
        <f>IFERROR(VLOOKUP(VALUE(RIGHT($A101,LEN($A101)-0)),[1]Pčelice!$A$5:$BB$104,COLUMN(BB:BB),FALSE),"")</f>
        <v/>
      </c>
      <c r="E101" s="9" t="str">
        <f>IFERROR(VLOOKUP(VALUE(RIGHT($A101,LEN($A101)-0)),[1]Pčelice!$A$5:$BB$104,COLUMN(AB:AB),FALSE),"")</f>
        <v/>
      </c>
      <c r="F101" s="9" t="str">
        <f t="shared" si="8"/>
        <v/>
      </c>
      <c r="G101" s="9" t="str">
        <f t="shared" si="9"/>
        <v/>
      </c>
      <c r="H101" s="50" t="str">
        <f t="shared" si="10"/>
        <v/>
      </c>
      <c r="I101" s="10" t="str">
        <f>IFERROR(VLOOKUP(VALUE(RIGHT($H101,LEN($H101)-0)),[2]List1!$A$2:$D$1000,2,FALSE),"")</f>
        <v/>
      </c>
      <c r="J101" s="10" t="str">
        <f>IFERROR(VLOOKUP(VALUE(RIGHT($H101,LEN($H101)-0)),[2]List1!$A$2:$D$1000,3,FALSE),"")</f>
        <v/>
      </c>
      <c r="K101" s="54" t="str">
        <f t="shared" si="11"/>
        <v/>
      </c>
      <c r="L101" s="56"/>
      <c r="M101" s="9"/>
    </row>
    <row r="102" spans="1:13" ht="15" customHeight="1" x14ac:dyDescent="0.2">
      <c r="A102" s="22" t="s">
        <v>105</v>
      </c>
      <c r="B102" s="17"/>
      <c r="C102" s="18"/>
      <c r="D102" s="47" t="str">
        <f>IFERROR(VLOOKUP(VALUE(RIGHT($A102,LEN($A102)-0)),[1]Pčelice!$A$5:$BB$104,COLUMN(BB:BB),FALSE),"")</f>
        <v/>
      </c>
      <c r="E102" s="9" t="str">
        <f>IFERROR(VLOOKUP(VALUE(RIGHT($A102,LEN($A102)-0)),[1]Pčelice!$A$5:$BB$104,COLUMN(AB:AB),FALSE),"")</f>
        <v/>
      </c>
      <c r="F102" s="9" t="str">
        <f t="shared" si="8"/>
        <v/>
      </c>
      <c r="G102" s="9" t="str">
        <f t="shared" si="9"/>
        <v/>
      </c>
      <c r="H102" s="50" t="str">
        <f t="shared" si="10"/>
        <v/>
      </c>
      <c r="I102" s="10" t="str">
        <f>IFERROR(VLOOKUP(VALUE(RIGHT($H102,LEN($H102)-0)),[2]List1!$A$2:$D$1000,2,FALSE),"")</f>
        <v/>
      </c>
      <c r="J102" s="10" t="str">
        <f>IFERROR(VLOOKUP(VALUE(RIGHT($H102,LEN($H102)-0)),[2]List1!$A$2:$D$1000,3,FALSE),"")</f>
        <v/>
      </c>
      <c r="K102" s="54" t="str">
        <f t="shared" si="11"/>
        <v/>
      </c>
      <c r="L102" s="56"/>
      <c r="M102" s="9"/>
    </row>
    <row r="103" spans="1:13" ht="15" customHeight="1" x14ac:dyDescent="0.2">
      <c r="A103" s="22" t="s">
        <v>106</v>
      </c>
      <c r="B103" s="17"/>
      <c r="C103" s="18"/>
      <c r="D103" s="47" t="str">
        <f>IFERROR(VLOOKUP(VALUE(RIGHT($A103,LEN($A103)-0)),[1]Pčelice!$A$5:$BB$104,COLUMN(BB:BB),FALSE),"")</f>
        <v/>
      </c>
      <c r="E103" s="9" t="str">
        <f>IFERROR(VLOOKUP(VALUE(RIGHT($A103,LEN($A103)-0)),[1]Pčelice!$A$5:$BB$104,COLUMN(AB:AB),FALSE),"")</f>
        <v/>
      </c>
      <c r="F103" s="9" t="str">
        <f t="shared" si="8"/>
        <v/>
      </c>
      <c r="G103" s="9" t="str">
        <f t="shared" si="9"/>
        <v/>
      </c>
      <c r="H103" s="50" t="str">
        <f t="shared" si="10"/>
        <v/>
      </c>
      <c r="I103" s="10" t="str">
        <f>IFERROR(VLOOKUP(VALUE(RIGHT($H103,LEN($H103)-0)),[2]List1!$A$2:$D$1000,2,FALSE),"")</f>
        <v/>
      </c>
      <c r="J103" s="10" t="str">
        <f>IFERROR(VLOOKUP(VALUE(RIGHT($H103,LEN($H103)-0)),[2]List1!$A$2:$D$1000,3,FALSE),"")</f>
        <v/>
      </c>
      <c r="K103" s="54" t="str">
        <f t="shared" si="11"/>
        <v/>
      </c>
      <c r="L103" s="56"/>
      <c r="M103" s="9"/>
    </row>
    <row r="104" spans="1:13" ht="15" customHeight="1" x14ac:dyDescent="0.2">
      <c r="A104" s="22" t="s">
        <v>107</v>
      </c>
      <c r="B104" s="17"/>
      <c r="C104" s="18"/>
      <c r="D104" s="47" t="str">
        <f>IFERROR(VLOOKUP(VALUE(RIGHT($A104,LEN($A104)-0)),[1]Pčelice!$A$5:$BB$104,COLUMN(BB:BB),FALSE),"")</f>
        <v/>
      </c>
      <c r="E104" s="9" t="str">
        <f>IFERROR(VLOOKUP(VALUE(RIGHT($A104,LEN($A104)-0)),[1]Pčelice!$A$5:$BB$104,COLUMN(AB:AB),FALSE),"")</f>
        <v/>
      </c>
      <c r="F104" s="9" t="str">
        <f t="shared" si="8"/>
        <v/>
      </c>
      <c r="G104" s="9" t="str">
        <f t="shared" si="9"/>
        <v/>
      </c>
      <c r="H104" s="50" t="str">
        <f t="shared" si="10"/>
        <v/>
      </c>
      <c r="I104" s="10" t="str">
        <f>IFERROR(VLOOKUP(VALUE(RIGHT($H104,LEN($H104)-0)),[2]List1!$A$2:$D$1000,2,FALSE),"")</f>
        <v/>
      </c>
      <c r="J104" s="10" t="str">
        <f>IFERROR(VLOOKUP(VALUE(RIGHT($H104,LEN($H104)-0)),[2]List1!$A$2:$D$1000,3,FALSE),"")</f>
        <v/>
      </c>
      <c r="K104" s="54" t="str">
        <f t="shared" si="11"/>
        <v/>
      </c>
      <c r="L104" s="56"/>
      <c r="M104" s="9"/>
    </row>
    <row r="105" spans="1:13" ht="15" customHeight="1" x14ac:dyDescent="0.2">
      <c r="A105" s="22" t="s">
        <v>108</v>
      </c>
      <c r="B105" s="17"/>
      <c r="C105" s="18"/>
      <c r="D105" s="47" t="str">
        <f>IFERROR(VLOOKUP(VALUE(RIGHT($A105,LEN($A105)-0)),[1]Pčelice!$A$5:$BB$104,COLUMN(BB:BB),FALSE),"")</f>
        <v/>
      </c>
      <c r="E105" s="9" t="str">
        <f>IFERROR(VLOOKUP(VALUE(RIGHT($A105,LEN($A105)-0)),[1]Pčelice!$A$5:$BB$104,COLUMN(AB:AB),FALSE),"")</f>
        <v/>
      </c>
      <c r="F105" s="9" t="str">
        <f t="shared" si="8"/>
        <v/>
      </c>
      <c r="G105" s="9" t="str">
        <f t="shared" si="9"/>
        <v/>
      </c>
      <c r="H105" s="50" t="str">
        <f t="shared" si="10"/>
        <v/>
      </c>
      <c r="I105" s="10" t="str">
        <f>IFERROR(VLOOKUP(VALUE(RIGHT($H105,LEN($H105)-0)),[2]List1!$A$2:$D$1000,2,FALSE),"")</f>
        <v/>
      </c>
      <c r="J105" s="10" t="str">
        <f>IFERROR(VLOOKUP(VALUE(RIGHT($H105,LEN($H105)-0)),[2]List1!$A$2:$D$1000,3,FALSE),"")</f>
        <v/>
      </c>
      <c r="K105" s="54" t="str">
        <f t="shared" si="11"/>
        <v/>
      </c>
      <c r="L105" s="56"/>
      <c r="M105" s="9"/>
    </row>
    <row r="106" spans="1:13" ht="15" customHeight="1" x14ac:dyDescent="0.2">
      <c r="A106" s="22" t="s">
        <v>109</v>
      </c>
      <c r="B106" s="17"/>
      <c r="C106" s="18"/>
      <c r="D106" s="47" t="str">
        <f>IFERROR(VLOOKUP(VALUE(RIGHT($A106,LEN($A106)-0)),[1]Pčelice!$A$5:$BB$104,COLUMN(BB:BB),FALSE),"")</f>
        <v/>
      </c>
      <c r="E106" s="9" t="str">
        <f>IFERROR(VLOOKUP(VALUE(RIGHT($A106,LEN($A106)-0)),[1]Pčelice!$A$5:$BB$104,COLUMN(AB:AB),FALSE),"")</f>
        <v/>
      </c>
      <c r="F106" s="9" t="str">
        <f t="shared" si="8"/>
        <v/>
      </c>
      <c r="G106" s="9" t="str">
        <f t="shared" si="9"/>
        <v/>
      </c>
      <c r="H106" s="50" t="str">
        <f t="shared" si="10"/>
        <v/>
      </c>
      <c r="I106" s="10" t="str">
        <f>IFERROR(VLOOKUP(VALUE(RIGHT($H106,LEN($H106)-0)),[2]List1!$A$2:$D$1000,2,FALSE),"")</f>
        <v/>
      </c>
      <c r="J106" s="10" t="str">
        <f>IFERROR(VLOOKUP(VALUE(RIGHT($H106,LEN($H106)-0)),[2]List1!$A$2:$D$1000,3,FALSE),"")</f>
        <v/>
      </c>
      <c r="K106" s="54" t="str">
        <f t="shared" si="11"/>
        <v/>
      </c>
      <c r="L106" s="56"/>
      <c r="M106" s="9"/>
    </row>
    <row r="107" spans="1:13" ht="15" customHeight="1" x14ac:dyDescent="0.2">
      <c r="A107" s="22" t="s">
        <v>110</v>
      </c>
      <c r="B107" s="17"/>
      <c r="C107" s="18"/>
      <c r="D107" s="47" t="str">
        <f>IFERROR(VLOOKUP(VALUE(RIGHT($A107,LEN($A107)-0)),[1]Pčelice!$A$5:$BB$104,COLUMN(BB:BB),FALSE),"")</f>
        <v/>
      </c>
      <c r="E107" s="9" t="str">
        <f>IFERROR(VLOOKUP(VALUE(RIGHT($A107,LEN($A107)-0)),[1]Pčelice!$A$5:$BB$104,COLUMN(AB:AB),FALSE),"")</f>
        <v/>
      </c>
      <c r="F107" s="9" t="str">
        <f t="shared" si="8"/>
        <v/>
      </c>
      <c r="G107" s="9" t="str">
        <f t="shared" ref="G107:G109" si="12">IF(F107="","",IF($B$8="PČELICE","OŠ","--"))</f>
        <v/>
      </c>
      <c r="H107" s="50" t="str">
        <f t="shared" si="10"/>
        <v/>
      </c>
      <c r="I107" s="10" t="str">
        <f>IFERROR(VLOOKUP(VALUE(RIGHT($H107,LEN($H107)-0)),[2]List1!$A$2:$D$1000,2,FALSE),"")</f>
        <v/>
      </c>
      <c r="J107" s="10" t="str">
        <f>IFERROR(VLOOKUP(VALUE(RIGHT($H107,LEN($H107)-0)),[2]List1!$A$2:$D$1000,3,FALSE),"")</f>
        <v/>
      </c>
      <c r="K107" s="54" t="str">
        <f t="shared" si="11"/>
        <v/>
      </c>
      <c r="L107" s="56"/>
      <c r="M107" s="9"/>
    </row>
    <row r="108" spans="1:13" ht="15" customHeight="1" x14ac:dyDescent="0.2">
      <c r="A108" s="22" t="s">
        <v>111</v>
      </c>
      <c r="B108" s="17"/>
      <c r="C108" s="18"/>
      <c r="D108" s="47" t="str">
        <f>IFERROR(VLOOKUP(VALUE(RIGHT($A108,LEN($A108)-0)),[1]Pčelice!$A$5:$BB$104,COLUMN(BB:BB),FALSE),"")</f>
        <v/>
      </c>
      <c r="E108" s="9" t="str">
        <f>IFERROR(VLOOKUP(VALUE(RIGHT($A108,LEN($A108)-0)),[1]Pčelice!$A$5:$BB$104,COLUMN(AB:AB),FALSE),"")</f>
        <v/>
      </c>
      <c r="F108" s="9" t="str">
        <f t="shared" si="8"/>
        <v/>
      </c>
      <c r="G108" s="9" t="str">
        <f t="shared" si="12"/>
        <v/>
      </c>
      <c r="H108" s="50" t="str">
        <f t="shared" si="10"/>
        <v/>
      </c>
      <c r="I108" s="10" t="str">
        <f>IFERROR(VLOOKUP(VALUE(RIGHT($H108,LEN($H108)-0)),[2]List1!$A$2:$D$1000,2,FALSE),"")</f>
        <v/>
      </c>
      <c r="J108" s="10" t="str">
        <f>IFERROR(VLOOKUP(VALUE(RIGHT($H108,LEN($H108)-0)),[2]List1!$A$2:$D$1000,3,FALSE),"")</f>
        <v/>
      </c>
      <c r="K108" s="54" t="str">
        <f t="shared" si="11"/>
        <v/>
      </c>
      <c r="L108" s="56"/>
      <c r="M108" s="9"/>
    </row>
    <row r="109" spans="1:13" ht="15" customHeight="1" x14ac:dyDescent="0.2">
      <c r="A109" s="19" t="s">
        <v>112</v>
      </c>
      <c r="B109" s="20"/>
      <c r="C109" s="61"/>
      <c r="D109" s="47" t="str">
        <f>IFERROR(VLOOKUP(VALUE(RIGHT($A109,LEN($A109)-0)),[1]Pčelice!$A$5:$BB$104,COLUMN(BB:BB),FALSE),"")</f>
        <v/>
      </c>
      <c r="E109" s="9" t="str">
        <f>IFERROR(VLOOKUP(VALUE(RIGHT($A109,LEN($A109)-0)),[1]Pčelice!$A$5:$BB$104,COLUMN(AB:AB),FALSE),"")</f>
        <v/>
      </c>
      <c r="F109" s="9" t="str">
        <f t="shared" si="8"/>
        <v/>
      </c>
      <c r="G109" s="9" t="str">
        <f t="shared" si="12"/>
        <v/>
      </c>
      <c r="H109" s="50" t="str">
        <f t="shared" si="10"/>
        <v/>
      </c>
      <c r="I109" s="10" t="str">
        <f>IFERROR(VLOOKUP(VALUE(RIGHT($H109,LEN($H109)-0)),[2]List1!$A$2:$D$1000,2,FALSE),"")</f>
        <v/>
      </c>
      <c r="J109" s="10" t="str">
        <f>IFERROR(VLOOKUP(VALUE(RIGHT($H109,LEN($H109)-0)),[2]List1!$A$2:$D$1000,3,FALSE),"")</f>
        <v/>
      </c>
      <c r="K109" s="54" t="str">
        <f t="shared" si="11"/>
        <v/>
      </c>
      <c r="L109" s="56"/>
      <c r="M109" s="9"/>
    </row>
    <row r="110" spans="1:13" x14ac:dyDescent="0.2">
      <c r="H110" s="51"/>
      <c r="K110" s="7"/>
    </row>
    <row r="111" spans="1:13" x14ac:dyDescent="0.2">
      <c r="H111" s="51"/>
    </row>
    <row r="112" spans="1:13" x14ac:dyDescent="0.2">
      <c r="H112" s="51"/>
    </row>
    <row r="113" spans="8:8" x14ac:dyDescent="0.2">
      <c r="H113" s="51"/>
    </row>
    <row r="114" spans="8:8" x14ac:dyDescent="0.2">
      <c r="H114" s="51"/>
    </row>
  </sheetData>
  <sheetProtection password="F390" sheet="1" objects="1" scenarios="1" selectLockedCells="1"/>
  <mergeCells count="6">
    <mergeCell ref="C6:C8"/>
    <mergeCell ref="B5:C5"/>
    <mergeCell ref="B4:C4"/>
    <mergeCell ref="A1:C1"/>
    <mergeCell ref="A2:C2"/>
    <mergeCell ref="A3:C3"/>
  </mergeCells>
  <phoneticPr fontId="0" type="noConversion"/>
  <pageMargins left="0.59055118110236227" right="0.59055118110236227" top="0.35433070866141736" bottom="0.39370078740157483" header="0" footer="0.27559055118110237"/>
  <pageSetup paperSize="9" orientation="portrait" horizontalDpi="4294967293" r:id="rId1"/>
  <headerFooter alignWithMargins="0">
    <oddFooter>&amp;L&amp;8Pčelice&amp;R&amp;8Stranica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9"/>
  <sheetViews>
    <sheetView workbookViewId="0">
      <selection activeCell="B4" sqref="B4:C4"/>
    </sheetView>
  </sheetViews>
  <sheetFormatPr defaultRowHeight="12.75" x14ac:dyDescent="0.2"/>
  <cols>
    <col min="1" max="1" width="19.140625" style="6" customWidth="1"/>
    <col min="2" max="2" width="38.28515625" style="3" customWidth="1"/>
    <col min="3" max="3" width="34.5703125" style="3" customWidth="1"/>
    <col min="4" max="4" width="9.140625" style="59" hidden="1" customWidth="1"/>
    <col min="5" max="5" width="9.140625" style="35" hidden="1" customWidth="1"/>
    <col min="6" max="6" width="9.28515625" style="35" hidden="1" customWidth="1"/>
    <col min="7" max="7" width="10.7109375" style="35" hidden="1" customWidth="1"/>
    <col min="8" max="8" width="12.42578125" style="35" hidden="1" customWidth="1"/>
    <col min="9" max="9" width="55.7109375" style="3" hidden="1" customWidth="1"/>
    <col min="10" max="10" width="25.7109375" style="3" hidden="1" customWidth="1"/>
    <col min="11" max="13" width="9.140625" style="35" hidden="1" customWidth="1"/>
    <col min="14" max="16384" width="9.140625" style="3"/>
  </cols>
  <sheetData>
    <row r="1" spans="1:13" ht="21" customHeight="1" x14ac:dyDescent="0.3">
      <c r="A1" s="70" t="s">
        <v>5</v>
      </c>
      <c r="B1" s="70"/>
      <c r="C1" s="70"/>
      <c r="H1" s="48"/>
      <c r="I1" s="2"/>
    </row>
    <row r="2" spans="1:13" ht="15.95" customHeight="1" x14ac:dyDescent="0.3">
      <c r="A2" s="71" t="s">
        <v>122</v>
      </c>
      <c r="B2" s="71"/>
      <c r="C2" s="71"/>
      <c r="H2" s="48"/>
    </row>
    <row r="3" spans="1:13" ht="8.1" customHeight="1" x14ac:dyDescent="0.2">
      <c r="A3" s="72"/>
      <c r="B3" s="72"/>
      <c r="C3" s="72"/>
    </row>
    <row r="4" spans="1:13" ht="13.5" customHeight="1" x14ac:dyDescent="0.2">
      <c r="A4" s="23" t="s">
        <v>0</v>
      </c>
      <c r="B4" s="73"/>
      <c r="C4" s="69"/>
      <c r="H4" s="49"/>
    </row>
    <row r="5" spans="1:13" ht="13.5" customHeight="1" thickBot="1" x14ac:dyDescent="0.25">
      <c r="A5" s="24" t="s">
        <v>1</v>
      </c>
      <c r="B5" s="74"/>
      <c r="C5" s="75"/>
      <c r="H5" s="49"/>
    </row>
    <row r="6" spans="1:13" ht="13.5" customHeight="1" x14ac:dyDescent="0.2">
      <c r="A6" s="19" t="s">
        <v>12</v>
      </c>
      <c r="B6" s="27"/>
      <c r="C6" s="63" t="s">
        <v>123</v>
      </c>
    </row>
    <row r="7" spans="1:13" ht="6" customHeight="1" x14ac:dyDescent="0.2">
      <c r="A7" s="28"/>
      <c r="B7" s="14"/>
      <c r="C7" s="64"/>
    </row>
    <row r="8" spans="1:13" ht="13.5" thickBot="1" x14ac:dyDescent="0.25">
      <c r="A8" s="26" t="s">
        <v>119</v>
      </c>
      <c r="B8" s="25" t="s">
        <v>6</v>
      </c>
      <c r="C8" s="65"/>
    </row>
    <row r="9" spans="1:13" ht="6" customHeight="1" x14ac:dyDescent="0.2">
      <c r="A9" s="15"/>
      <c r="B9" s="14"/>
      <c r="C9" s="14"/>
    </row>
    <row r="10" spans="1:13" ht="20.100000000000001" customHeight="1" x14ac:dyDescent="0.2">
      <c r="A10" s="4" t="s">
        <v>2</v>
      </c>
      <c r="B10" s="5" t="s">
        <v>3</v>
      </c>
      <c r="C10" s="5" t="s">
        <v>4</v>
      </c>
      <c r="D10" s="46" t="s">
        <v>115</v>
      </c>
      <c r="E10" s="11" t="s">
        <v>118</v>
      </c>
      <c r="F10" s="11" t="s">
        <v>116</v>
      </c>
      <c r="G10" s="12" t="s">
        <v>121</v>
      </c>
      <c r="H10" s="12" t="s">
        <v>120</v>
      </c>
      <c r="I10" s="11" t="s">
        <v>113</v>
      </c>
      <c r="J10" s="11" t="s">
        <v>114</v>
      </c>
      <c r="K10" s="11" t="s">
        <v>124</v>
      </c>
      <c r="L10" s="11" t="s">
        <v>125</v>
      </c>
      <c r="M10" s="11" t="s">
        <v>117</v>
      </c>
    </row>
    <row r="11" spans="1:13" ht="15" customHeight="1" x14ac:dyDescent="0.2">
      <c r="A11" s="23" t="s">
        <v>14</v>
      </c>
      <c r="B11" s="29"/>
      <c r="C11" s="30"/>
      <c r="D11" s="47" t="str">
        <f>IFERROR(VLOOKUP(VALUE(RIGHT($A11,LEN($A11)-0)),[1]Leptirići!$A$5:$BB$104,COLUMN(BB:BB),FALSE),"")</f>
        <v/>
      </c>
      <c r="E11" s="9" t="str">
        <f>IFERROR(VLOOKUP(VALUE(RIGHT($A11,LEN($A11)-0)),[1]Leptirići!$A$5:$BB$104,COLUMN(AB:AB),FALSE),"")</f>
        <v/>
      </c>
      <c r="F11" s="9" t="str">
        <f>IF(LEN(B11)&lt;2,IF(LEN(C11)&lt;2,"",$B$8),$B$8)</f>
        <v/>
      </c>
      <c r="G11" s="9" t="str">
        <f>IF(F11="","",IF($B$8="LEPTIRIĆI","OŠ","--"))</f>
        <v/>
      </c>
      <c r="H11" s="52" t="str">
        <f>IF(F11="","",$B$6)</f>
        <v/>
      </c>
      <c r="I11" s="10" t="str">
        <f>IFERROR(VLOOKUP(VALUE(RIGHT($H11,LEN($H11)-0)),[2]List1!$A$2:$D$1000,2,FALSE),"")</f>
        <v/>
      </c>
      <c r="J11" s="10" t="str">
        <f>IFERROR(VLOOKUP(VALUE(RIGHT($H11,LEN($H11)-0)),[2]List1!$A$2:$D$1000,3,FALSE),"")</f>
        <v/>
      </c>
      <c r="K11" s="54" t="str">
        <f t="shared" ref="K11:K42" si="0">IF(D11="","",D11/60)</f>
        <v/>
      </c>
      <c r="L11" s="52"/>
      <c r="M11" s="62"/>
    </row>
    <row r="12" spans="1:13" ht="15" customHeight="1" x14ac:dyDescent="0.2">
      <c r="A12" s="16" t="s">
        <v>15</v>
      </c>
      <c r="B12" s="17"/>
      <c r="C12" s="18"/>
      <c r="D12" s="47" t="str">
        <f>IFERROR(VLOOKUP(VALUE(RIGHT($A12,LEN($A12)-0)),[1]Leptirići!$A$5:$BB$104,COLUMN(BB:BB),FALSE),"")</f>
        <v/>
      </c>
      <c r="E12" s="9" t="str">
        <f>IFERROR(VLOOKUP(VALUE(RIGHT($A12,LEN($A12)-0)),[1]Leptirići!$A$5:$BB$104,COLUMN(AB:AB),FALSE),"")</f>
        <v/>
      </c>
      <c r="F12" s="9" t="str">
        <f t="shared" ref="F12:F75" si="1">IF(LEN(B12)&lt;2,IF(LEN(C12)&lt;2,"",$B$8),$B$8)</f>
        <v/>
      </c>
      <c r="G12" s="9" t="str">
        <f t="shared" ref="G12:G75" si="2">IF(F12="","",IF($B$8="LEPTIRIĆI","OŠ","--"))</f>
        <v/>
      </c>
      <c r="H12" s="52" t="str">
        <f t="shared" ref="H12:H75" si="3">IF(F12="","",$B$6)</f>
        <v/>
      </c>
      <c r="I12" s="10" t="str">
        <f>IFERROR(VLOOKUP(VALUE(RIGHT($H12,LEN($H12)-0)),[2]List1!$A$2:$D$1000,2,FALSE),"")</f>
        <v/>
      </c>
      <c r="J12" s="10" t="str">
        <f>IFERROR(VLOOKUP(VALUE(RIGHT($H12,LEN($H12)-0)),[2]List1!$A$2:$D$1000,3,FALSE),"")</f>
        <v/>
      </c>
      <c r="K12" s="54" t="str">
        <f t="shared" si="0"/>
        <v/>
      </c>
      <c r="L12" s="52"/>
      <c r="M12" s="8"/>
    </row>
    <row r="13" spans="1:13" ht="15" customHeight="1" x14ac:dyDescent="0.2">
      <c r="A13" s="16" t="s">
        <v>16</v>
      </c>
      <c r="B13" s="17"/>
      <c r="C13" s="18"/>
      <c r="D13" s="47" t="str">
        <f>IFERROR(VLOOKUP(VALUE(RIGHT($A13,LEN($A13)-0)),[1]Leptirići!$A$5:$BB$104,COLUMN(BB:BB),FALSE),"")</f>
        <v/>
      </c>
      <c r="E13" s="9" t="str">
        <f>IFERROR(VLOOKUP(VALUE(RIGHT($A13,LEN($A13)-0)),[1]Leptirići!$A$5:$BB$104,COLUMN(AB:AB),FALSE),"")</f>
        <v/>
      </c>
      <c r="F13" s="9" t="str">
        <f t="shared" si="1"/>
        <v/>
      </c>
      <c r="G13" s="9" t="str">
        <f t="shared" si="2"/>
        <v/>
      </c>
      <c r="H13" s="52" t="str">
        <f t="shared" si="3"/>
        <v/>
      </c>
      <c r="I13" s="10" t="str">
        <f>IFERROR(VLOOKUP(VALUE(RIGHT($H13,LEN($H13)-0)),[2]List1!$A$2:$D$1000,2,FALSE),"")</f>
        <v/>
      </c>
      <c r="J13" s="10" t="str">
        <f>IFERROR(VLOOKUP(VALUE(RIGHT($H13,LEN($H13)-0)),[2]List1!$A$2:$D$1000,3,FALSE),"")</f>
        <v/>
      </c>
      <c r="K13" s="54" t="str">
        <f t="shared" si="0"/>
        <v/>
      </c>
      <c r="L13" s="52"/>
      <c r="M13" s="8"/>
    </row>
    <row r="14" spans="1:13" ht="15" customHeight="1" x14ac:dyDescent="0.2">
      <c r="A14" s="16" t="s">
        <v>17</v>
      </c>
      <c r="B14" s="17"/>
      <c r="C14" s="18"/>
      <c r="D14" s="47" t="str">
        <f>IFERROR(VLOOKUP(VALUE(RIGHT($A14,LEN($A14)-0)),[1]Leptirići!$A$5:$BB$104,COLUMN(BB:BB),FALSE),"")</f>
        <v/>
      </c>
      <c r="E14" s="9" t="str">
        <f>IFERROR(VLOOKUP(VALUE(RIGHT($A14,LEN($A14)-0)),[1]Leptirići!$A$5:$BB$104,COLUMN(AB:AB),FALSE),"")</f>
        <v/>
      </c>
      <c r="F14" s="9" t="str">
        <f t="shared" si="1"/>
        <v/>
      </c>
      <c r="G14" s="9" t="str">
        <f t="shared" si="2"/>
        <v/>
      </c>
      <c r="H14" s="52" t="str">
        <f t="shared" si="3"/>
        <v/>
      </c>
      <c r="I14" s="10" t="str">
        <f>IFERROR(VLOOKUP(VALUE(RIGHT($H14,LEN($H14)-0)),[2]List1!$A$2:$D$1000,2,FALSE),"")</f>
        <v/>
      </c>
      <c r="J14" s="10" t="str">
        <f>IFERROR(VLOOKUP(VALUE(RIGHT($H14,LEN($H14)-0)),[2]List1!$A$2:$D$1000,3,FALSE),"")</f>
        <v/>
      </c>
      <c r="K14" s="54" t="str">
        <f t="shared" si="0"/>
        <v/>
      </c>
      <c r="L14" s="52"/>
      <c r="M14" s="8"/>
    </row>
    <row r="15" spans="1:13" ht="15" customHeight="1" x14ac:dyDescent="0.2">
      <c r="A15" s="16" t="s">
        <v>18</v>
      </c>
      <c r="B15" s="17"/>
      <c r="C15" s="18"/>
      <c r="D15" s="47" t="str">
        <f>IFERROR(VLOOKUP(VALUE(RIGHT($A15,LEN($A15)-0)),[1]Leptirići!$A$5:$BB$104,COLUMN(BB:BB),FALSE),"")</f>
        <v/>
      </c>
      <c r="E15" s="9" t="str">
        <f>IFERROR(VLOOKUP(VALUE(RIGHT($A15,LEN($A15)-0)),[1]Leptirići!$A$5:$BB$104,COLUMN(AB:AB),FALSE),"")</f>
        <v/>
      </c>
      <c r="F15" s="9" t="str">
        <f t="shared" si="1"/>
        <v/>
      </c>
      <c r="G15" s="9" t="str">
        <f t="shared" si="2"/>
        <v/>
      </c>
      <c r="H15" s="52" t="str">
        <f t="shared" si="3"/>
        <v/>
      </c>
      <c r="I15" s="10" t="str">
        <f>IFERROR(VLOOKUP(VALUE(RIGHT($H15,LEN($H15)-0)),[2]List1!$A$2:$D$1000,2,FALSE),"")</f>
        <v/>
      </c>
      <c r="J15" s="10" t="str">
        <f>IFERROR(VLOOKUP(VALUE(RIGHT($H15,LEN($H15)-0)),[2]List1!$A$2:$D$1000,3,FALSE),"")</f>
        <v/>
      </c>
      <c r="K15" s="54" t="str">
        <f t="shared" si="0"/>
        <v/>
      </c>
      <c r="L15" s="52"/>
      <c r="M15" s="8"/>
    </row>
    <row r="16" spans="1:13" ht="15" customHeight="1" x14ac:dyDescent="0.2">
      <c r="A16" s="16" t="s">
        <v>19</v>
      </c>
      <c r="B16" s="17"/>
      <c r="C16" s="18"/>
      <c r="D16" s="47" t="str">
        <f>IFERROR(VLOOKUP(VALUE(RIGHT($A16,LEN($A16)-0)),[1]Leptirići!$A$5:$BB$104,COLUMN(BB:BB),FALSE),"")</f>
        <v/>
      </c>
      <c r="E16" s="9" t="str">
        <f>IFERROR(VLOOKUP(VALUE(RIGHT($A16,LEN($A16)-0)),[1]Leptirići!$A$5:$BB$104,COLUMN(AB:AB),FALSE),"")</f>
        <v/>
      </c>
      <c r="F16" s="9" t="str">
        <f t="shared" si="1"/>
        <v/>
      </c>
      <c r="G16" s="9" t="str">
        <f t="shared" si="2"/>
        <v/>
      </c>
      <c r="H16" s="52" t="str">
        <f t="shared" si="3"/>
        <v/>
      </c>
      <c r="I16" s="10" t="str">
        <f>IFERROR(VLOOKUP(VALUE(RIGHT($H16,LEN($H16)-0)),[2]List1!$A$2:$D$1000,2,FALSE),"")</f>
        <v/>
      </c>
      <c r="J16" s="10" t="str">
        <f>IFERROR(VLOOKUP(VALUE(RIGHT($H16,LEN($H16)-0)),[2]List1!$A$2:$D$1000,3,FALSE),"")</f>
        <v/>
      </c>
      <c r="K16" s="54" t="str">
        <f t="shared" si="0"/>
        <v/>
      </c>
      <c r="L16" s="52"/>
      <c r="M16" s="8"/>
    </row>
    <row r="17" spans="1:13" ht="15" customHeight="1" x14ac:dyDescent="0.2">
      <c r="A17" s="16" t="s">
        <v>20</v>
      </c>
      <c r="B17" s="17"/>
      <c r="C17" s="18"/>
      <c r="D17" s="47" t="str">
        <f>IFERROR(VLOOKUP(VALUE(RIGHT($A17,LEN($A17)-0)),[1]Leptirići!$A$5:$BB$104,COLUMN(BB:BB),FALSE),"")</f>
        <v/>
      </c>
      <c r="E17" s="9" t="str">
        <f>IFERROR(VLOOKUP(VALUE(RIGHT($A17,LEN($A17)-0)),[1]Leptirići!$A$5:$BB$104,COLUMN(AB:AB),FALSE),"")</f>
        <v/>
      </c>
      <c r="F17" s="9" t="str">
        <f t="shared" si="1"/>
        <v/>
      </c>
      <c r="G17" s="9" t="str">
        <f t="shared" si="2"/>
        <v/>
      </c>
      <c r="H17" s="52" t="str">
        <f t="shared" si="3"/>
        <v/>
      </c>
      <c r="I17" s="10" t="str">
        <f>IFERROR(VLOOKUP(VALUE(RIGHT($H17,LEN($H17)-0)),[2]List1!$A$2:$D$1000,2,FALSE),"")</f>
        <v/>
      </c>
      <c r="J17" s="10" t="str">
        <f>IFERROR(VLOOKUP(VALUE(RIGHT($H17,LEN($H17)-0)),[2]List1!$A$2:$D$1000,3,FALSE),"")</f>
        <v/>
      </c>
      <c r="K17" s="54" t="str">
        <f t="shared" si="0"/>
        <v/>
      </c>
      <c r="L17" s="52"/>
      <c r="M17" s="8"/>
    </row>
    <row r="18" spans="1:13" ht="15" customHeight="1" x14ac:dyDescent="0.2">
      <c r="A18" s="16" t="s">
        <v>21</v>
      </c>
      <c r="B18" s="17"/>
      <c r="C18" s="18"/>
      <c r="D18" s="47" t="str">
        <f>IFERROR(VLOOKUP(VALUE(RIGHT($A18,LEN($A18)-0)),[1]Leptirići!$A$5:$BB$104,COLUMN(BB:BB),FALSE),"")</f>
        <v/>
      </c>
      <c r="E18" s="9" t="str">
        <f>IFERROR(VLOOKUP(VALUE(RIGHT($A18,LEN($A18)-0)),[1]Leptirići!$A$5:$BB$104,COLUMN(AB:AB),FALSE),"")</f>
        <v/>
      </c>
      <c r="F18" s="9" t="str">
        <f t="shared" si="1"/>
        <v/>
      </c>
      <c r="G18" s="9" t="str">
        <f t="shared" si="2"/>
        <v/>
      </c>
      <c r="H18" s="52" t="str">
        <f t="shared" si="3"/>
        <v/>
      </c>
      <c r="I18" s="10" t="str">
        <f>IFERROR(VLOOKUP(VALUE(RIGHT($H18,LEN($H18)-0)),[2]List1!$A$2:$D$1000,2,FALSE),"")</f>
        <v/>
      </c>
      <c r="J18" s="10" t="str">
        <f>IFERROR(VLOOKUP(VALUE(RIGHT($H18,LEN($H18)-0)),[2]List1!$A$2:$D$1000,3,FALSE),"")</f>
        <v/>
      </c>
      <c r="K18" s="54" t="str">
        <f t="shared" si="0"/>
        <v/>
      </c>
      <c r="L18" s="52"/>
      <c r="M18" s="8"/>
    </row>
    <row r="19" spans="1:13" ht="15" customHeight="1" x14ac:dyDescent="0.2">
      <c r="A19" s="16" t="s">
        <v>22</v>
      </c>
      <c r="B19" s="17"/>
      <c r="C19" s="18"/>
      <c r="D19" s="47" t="str">
        <f>IFERROR(VLOOKUP(VALUE(RIGHT($A19,LEN($A19)-0)),[1]Leptirići!$A$5:$BB$104,COLUMN(BB:BB),FALSE),"")</f>
        <v/>
      </c>
      <c r="E19" s="9" t="str">
        <f>IFERROR(VLOOKUP(VALUE(RIGHT($A19,LEN($A19)-0)),[1]Leptirići!$A$5:$BB$104,COLUMN(AB:AB),FALSE),"")</f>
        <v/>
      </c>
      <c r="F19" s="9" t="str">
        <f t="shared" si="1"/>
        <v/>
      </c>
      <c r="G19" s="9" t="str">
        <f t="shared" si="2"/>
        <v/>
      </c>
      <c r="H19" s="52" t="str">
        <f t="shared" si="3"/>
        <v/>
      </c>
      <c r="I19" s="10" t="str">
        <f>IFERROR(VLOOKUP(VALUE(RIGHT($H19,LEN($H19)-0)),[2]List1!$A$2:$D$1000,2,FALSE),"")</f>
        <v/>
      </c>
      <c r="J19" s="10" t="str">
        <f>IFERROR(VLOOKUP(VALUE(RIGHT($H19,LEN($H19)-0)),[2]List1!$A$2:$D$1000,3,FALSE),"")</f>
        <v/>
      </c>
      <c r="K19" s="54" t="str">
        <f t="shared" si="0"/>
        <v/>
      </c>
      <c r="L19" s="52"/>
      <c r="M19" s="8"/>
    </row>
    <row r="20" spans="1:13" ht="15" customHeight="1" x14ac:dyDescent="0.2">
      <c r="A20" s="16" t="s">
        <v>23</v>
      </c>
      <c r="B20" s="17"/>
      <c r="C20" s="18"/>
      <c r="D20" s="47" t="str">
        <f>IFERROR(VLOOKUP(VALUE(RIGHT($A20,LEN($A20)-0)),[1]Leptirići!$A$5:$BB$104,COLUMN(BB:BB),FALSE),"")</f>
        <v/>
      </c>
      <c r="E20" s="9" t="str">
        <f>IFERROR(VLOOKUP(VALUE(RIGHT($A20,LEN($A20)-0)),[1]Leptirići!$A$5:$BB$104,COLUMN(AB:AB),FALSE),"")</f>
        <v/>
      </c>
      <c r="F20" s="9" t="str">
        <f t="shared" si="1"/>
        <v/>
      </c>
      <c r="G20" s="9" t="str">
        <f t="shared" si="2"/>
        <v/>
      </c>
      <c r="H20" s="52" t="str">
        <f t="shared" si="3"/>
        <v/>
      </c>
      <c r="I20" s="10" t="str">
        <f>IFERROR(VLOOKUP(VALUE(RIGHT($H20,LEN($H20)-0)),[2]List1!$A$2:$D$1000,2,FALSE),"")</f>
        <v/>
      </c>
      <c r="J20" s="10" t="str">
        <f>IFERROR(VLOOKUP(VALUE(RIGHT($H20,LEN($H20)-0)),[2]List1!$A$2:$D$1000,3,FALSE),"")</f>
        <v/>
      </c>
      <c r="K20" s="54" t="str">
        <f t="shared" si="0"/>
        <v/>
      </c>
      <c r="L20" s="52"/>
      <c r="M20" s="8"/>
    </row>
    <row r="21" spans="1:13" ht="15" customHeight="1" x14ac:dyDescent="0.2">
      <c r="A21" s="16" t="s">
        <v>24</v>
      </c>
      <c r="B21" s="17"/>
      <c r="C21" s="18"/>
      <c r="D21" s="47" t="str">
        <f>IFERROR(VLOOKUP(VALUE(RIGHT($A21,LEN($A21)-0)),[1]Leptirići!$A$5:$BB$104,COLUMN(BB:BB),FALSE),"")</f>
        <v/>
      </c>
      <c r="E21" s="9" t="str">
        <f>IFERROR(VLOOKUP(VALUE(RIGHT($A21,LEN($A21)-0)),[1]Leptirići!$A$5:$BB$104,COLUMN(AB:AB),FALSE),"")</f>
        <v/>
      </c>
      <c r="F21" s="9" t="str">
        <f t="shared" si="1"/>
        <v/>
      </c>
      <c r="G21" s="9" t="str">
        <f t="shared" si="2"/>
        <v/>
      </c>
      <c r="H21" s="52" t="str">
        <f t="shared" si="3"/>
        <v/>
      </c>
      <c r="I21" s="10" t="str">
        <f>IFERROR(VLOOKUP(VALUE(RIGHT($H21,LEN($H21)-0)),[2]List1!$A$2:$D$1000,2,FALSE),"")</f>
        <v/>
      </c>
      <c r="J21" s="10" t="str">
        <f>IFERROR(VLOOKUP(VALUE(RIGHT($H21,LEN($H21)-0)),[2]List1!$A$2:$D$1000,3,FALSE),"")</f>
        <v/>
      </c>
      <c r="K21" s="54" t="str">
        <f t="shared" si="0"/>
        <v/>
      </c>
      <c r="L21" s="52"/>
      <c r="M21" s="8"/>
    </row>
    <row r="22" spans="1:13" ht="15" customHeight="1" x14ac:dyDescent="0.2">
      <c r="A22" s="16" t="s">
        <v>25</v>
      </c>
      <c r="B22" s="17"/>
      <c r="C22" s="18"/>
      <c r="D22" s="47" t="str">
        <f>IFERROR(VLOOKUP(VALUE(RIGHT($A22,LEN($A22)-0)),[1]Leptirići!$A$5:$BB$104,COLUMN(BB:BB),FALSE),"")</f>
        <v/>
      </c>
      <c r="E22" s="9" t="str">
        <f>IFERROR(VLOOKUP(VALUE(RIGHT($A22,LEN($A22)-0)),[1]Leptirići!$A$5:$BB$104,COLUMN(AB:AB),FALSE),"")</f>
        <v/>
      </c>
      <c r="F22" s="9" t="str">
        <f t="shared" si="1"/>
        <v/>
      </c>
      <c r="G22" s="9" t="str">
        <f t="shared" si="2"/>
        <v/>
      </c>
      <c r="H22" s="52" t="str">
        <f t="shared" si="3"/>
        <v/>
      </c>
      <c r="I22" s="10" t="str">
        <f>IFERROR(VLOOKUP(VALUE(RIGHT($H22,LEN($H22)-0)),[2]List1!$A$2:$D$1000,2,FALSE),"")</f>
        <v/>
      </c>
      <c r="J22" s="10" t="str">
        <f>IFERROR(VLOOKUP(VALUE(RIGHT($H22,LEN($H22)-0)),[2]List1!$A$2:$D$1000,3,FALSE),"")</f>
        <v/>
      </c>
      <c r="K22" s="54" t="str">
        <f t="shared" si="0"/>
        <v/>
      </c>
      <c r="L22" s="52"/>
      <c r="M22" s="8"/>
    </row>
    <row r="23" spans="1:13" ht="15" customHeight="1" x14ac:dyDescent="0.2">
      <c r="A23" s="16" t="s">
        <v>26</v>
      </c>
      <c r="B23" s="17"/>
      <c r="C23" s="18"/>
      <c r="D23" s="47" t="str">
        <f>IFERROR(VLOOKUP(VALUE(RIGHT($A23,LEN($A23)-0)),[1]Leptirići!$A$5:$BB$104,COLUMN(BB:BB),FALSE),"")</f>
        <v/>
      </c>
      <c r="E23" s="9" t="str">
        <f>IFERROR(VLOOKUP(VALUE(RIGHT($A23,LEN($A23)-0)),[1]Leptirići!$A$5:$BB$104,COLUMN(AB:AB),FALSE),"")</f>
        <v/>
      </c>
      <c r="F23" s="9" t="str">
        <f t="shared" si="1"/>
        <v/>
      </c>
      <c r="G23" s="9" t="str">
        <f t="shared" si="2"/>
        <v/>
      </c>
      <c r="H23" s="52" t="str">
        <f t="shared" si="3"/>
        <v/>
      </c>
      <c r="I23" s="10" t="str">
        <f>IFERROR(VLOOKUP(VALUE(RIGHT($H23,LEN($H23)-0)),[2]List1!$A$2:$D$1000,2,FALSE),"")</f>
        <v/>
      </c>
      <c r="J23" s="10" t="str">
        <f>IFERROR(VLOOKUP(VALUE(RIGHT($H23,LEN($H23)-0)),[2]List1!$A$2:$D$1000,3,FALSE),"")</f>
        <v/>
      </c>
      <c r="K23" s="54" t="str">
        <f t="shared" si="0"/>
        <v/>
      </c>
      <c r="L23" s="52"/>
      <c r="M23" s="8"/>
    </row>
    <row r="24" spans="1:13" ht="15" customHeight="1" x14ac:dyDescent="0.2">
      <c r="A24" s="16" t="s">
        <v>27</v>
      </c>
      <c r="B24" s="17"/>
      <c r="C24" s="18"/>
      <c r="D24" s="47" t="str">
        <f>IFERROR(VLOOKUP(VALUE(RIGHT($A24,LEN($A24)-0)),[1]Leptirići!$A$5:$BB$104,COLUMN(BB:BB),FALSE),"")</f>
        <v/>
      </c>
      <c r="E24" s="9" t="str">
        <f>IFERROR(VLOOKUP(VALUE(RIGHT($A24,LEN($A24)-0)),[1]Leptirići!$A$5:$BB$104,COLUMN(AB:AB),FALSE),"")</f>
        <v/>
      </c>
      <c r="F24" s="9" t="str">
        <f t="shared" si="1"/>
        <v/>
      </c>
      <c r="G24" s="9" t="str">
        <f t="shared" si="2"/>
        <v/>
      </c>
      <c r="H24" s="52" t="str">
        <f t="shared" si="3"/>
        <v/>
      </c>
      <c r="I24" s="10" t="str">
        <f>IFERROR(VLOOKUP(VALUE(RIGHT($H24,LEN($H24)-0)),[2]List1!$A$2:$D$1000,2,FALSE),"")</f>
        <v/>
      </c>
      <c r="J24" s="10" t="str">
        <f>IFERROR(VLOOKUP(VALUE(RIGHT($H24,LEN($H24)-0)),[2]List1!$A$2:$D$1000,3,FALSE),"")</f>
        <v/>
      </c>
      <c r="K24" s="54" t="str">
        <f t="shared" si="0"/>
        <v/>
      </c>
      <c r="L24" s="52"/>
      <c r="M24" s="8"/>
    </row>
    <row r="25" spans="1:13" ht="15" customHeight="1" x14ac:dyDescent="0.2">
      <c r="A25" s="16" t="s">
        <v>28</v>
      </c>
      <c r="B25" s="17"/>
      <c r="C25" s="18"/>
      <c r="D25" s="47" t="str">
        <f>IFERROR(VLOOKUP(VALUE(RIGHT($A25,LEN($A25)-0)),[1]Leptirići!$A$5:$BB$104,COLUMN(BB:BB),FALSE),"")</f>
        <v/>
      </c>
      <c r="E25" s="9" t="str">
        <f>IFERROR(VLOOKUP(VALUE(RIGHT($A25,LEN($A25)-0)),[1]Leptirići!$A$5:$BB$104,COLUMN(AB:AB),FALSE),"")</f>
        <v/>
      </c>
      <c r="F25" s="9" t="str">
        <f t="shared" si="1"/>
        <v/>
      </c>
      <c r="G25" s="9" t="str">
        <f t="shared" si="2"/>
        <v/>
      </c>
      <c r="H25" s="52" t="str">
        <f t="shared" si="3"/>
        <v/>
      </c>
      <c r="I25" s="10" t="str">
        <f>IFERROR(VLOOKUP(VALUE(RIGHT($H25,LEN($H25)-0)),[2]List1!$A$2:$D$1000,2,FALSE),"")</f>
        <v/>
      </c>
      <c r="J25" s="10" t="str">
        <f>IFERROR(VLOOKUP(VALUE(RIGHT($H25,LEN($H25)-0)),[2]List1!$A$2:$D$1000,3,FALSE),"")</f>
        <v/>
      </c>
      <c r="K25" s="54" t="str">
        <f t="shared" si="0"/>
        <v/>
      </c>
      <c r="L25" s="52"/>
      <c r="M25" s="8"/>
    </row>
    <row r="26" spans="1:13" ht="15" customHeight="1" x14ac:dyDescent="0.2">
      <c r="A26" s="16" t="s">
        <v>29</v>
      </c>
      <c r="B26" s="17"/>
      <c r="C26" s="18"/>
      <c r="D26" s="47" t="str">
        <f>IFERROR(VLOOKUP(VALUE(RIGHT($A26,LEN($A26)-0)),[1]Leptirići!$A$5:$BB$104,COLUMN(BB:BB),FALSE),"")</f>
        <v/>
      </c>
      <c r="E26" s="9" t="str">
        <f>IFERROR(VLOOKUP(VALUE(RIGHT($A26,LEN($A26)-0)),[1]Leptirići!$A$5:$BB$104,COLUMN(AB:AB),FALSE),"")</f>
        <v/>
      </c>
      <c r="F26" s="9" t="str">
        <f t="shared" si="1"/>
        <v/>
      </c>
      <c r="G26" s="9" t="str">
        <f t="shared" si="2"/>
        <v/>
      </c>
      <c r="H26" s="52" t="str">
        <f t="shared" si="3"/>
        <v/>
      </c>
      <c r="I26" s="10" t="str">
        <f>IFERROR(VLOOKUP(VALUE(RIGHT($H26,LEN($H26)-0)),[2]List1!$A$2:$D$1000,2,FALSE),"")</f>
        <v/>
      </c>
      <c r="J26" s="10" t="str">
        <f>IFERROR(VLOOKUP(VALUE(RIGHT($H26,LEN($H26)-0)),[2]List1!$A$2:$D$1000,3,FALSE),"")</f>
        <v/>
      </c>
      <c r="K26" s="54" t="str">
        <f t="shared" si="0"/>
        <v/>
      </c>
      <c r="L26" s="52"/>
      <c r="M26" s="8"/>
    </row>
    <row r="27" spans="1:13" ht="15" customHeight="1" x14ac:dyDescent="0.2">
      <c r="A27" s="16" t="s">
        <v>30</v>
      </c>
      <c r="B27" s="17"/>
      <c r="C27" s="18"/>
      <c r="D27" s="47" t="str">
        <f>IFERROR(VLOOKUP(VALUE(RIGHT($A27,LEN($A27)-0)),[1]Leptirići!$A$5:$BB$104,COLUMN(BB:BB),FALSE),"")</f>
        <v/>
      </c>
      <c r="E27" s="9" t="str">
        <f>IFERROR(VLOOKUP(VALUE(RIGHT($A27,LEN($A27)-0)),[1]Leptirići!$A$5:$BB$104,COLUMN(AB:AB),FALSE),"")</f>
        <v/>
      </c>
      <c r="F27" s="9" t="str">
        <f t="shared" si="1"/>
        <v/>
      </c>
      <c r="G27" s="9" t="str">
        <f t="shared" si="2"/>
        <v/>
      </c>
      <c r="H27" s="52" t="str">
        <f t="shared" si="3"/>
        <v/>
      </c>
      <c r="I27" s="10" t="str">
        <f>IFERROR(VLOOKUP(VALUE(RIGHT($H27,LEN($H27)-0)),[2]List1!$A$2:$D$1000,2,FALSE),"")</f>
        <v/>
      </c>
      <c r="J27" s="10" t="str">
        <f>IFERROR(VLOOKUP(VALUE(RIGHT($H27,LEN($H27)-0)),[2]List1!$A$2:$D$1000,3,FALSE),"")</f>
        <v/>
      </c>
      <c r="K27" s="54" t="str">
        <f t="shared" si="0"/>
        <v/>
      </c>
      <c r="L27" s="52"/>
      <c r="M27" s="8"/>
    </row>
    <row r="28" spans="1:13" ht="15" customHeight="1" x14ac:dyDescent="0.2">
      <c r="A28" s="16" t="s">
        <v>31</v>
      </c>
      <c r="B28" s="17"/>
      <c r="C28" s="18"/>
      <c r="D28" s="47" t="str">
        <f>IFERROR(VLOOKUP(VALUE(RIGHT($A28,LEN($A28)-0)),[1]Leptirići!$A$5:$BB$104,COLUMN(BB:BB),FALSE),"")</f>
        <v/>
      </c>
      <c r="E28" s="9" t="str">
        <f>IFERROR(VLOOKUP(VALUE(RIGHT($A28,LEN($A28)-0)),[1]Leptirići!$A$5:$BB$104,COLUMN(AB:AB),FALSE),"")</f>
        <v/>
      </c>
      <c r="F28" s="9" t="str">
        <f t="shared" si="1"/>
        <v/>
      </c>
      <c r="G28" s="9" t="str">
        <f t="shared" si="2"/>
        <v/>
      </c>
      <c r="H28" s="52" t="str">
        <f t="shared" si="3"/>
        <v/>
      </c>
      <c r="I28" s="10" t="str">
        <f>IFERROR(VLOOKUP(VALUE(RIGHT($H28,LEN($H28)-0)),[2]List1!$A$2:$D$1000,2,FALSE),"")</f>
        <v/>
      </c>
      <c r="J28" s="10" t="str">
        <f>IFERROR(VLOOKUP(VALUE(RIGHT($H28,LEN($H28)-0)),[2]List1!$A$2:$D$1000,3,FALSE),"")</f>
        <v/>
      </c>
      <c r="K28" s="54" t="str">
        <f t="shared" si="0"/>
        <v/>
      </c>
      <c r="L28" s="52"/>
      <c r="M28" s="8"/>
    </row>
    <row r="29" spans="1:13" ht="15" customHeight="1" x14ac:dyDescent="0.2">
      <c r="A29" s="16" t="s">
        <v>32</v>
      </c>
      <c r="B29" s="17"/>
      <c r="C29" s="18"/>
      <c r="D29" s="47" t="str">
        <f>IFERROR(VLOOKUP(VALUE(RIGHT($A29,LEN($A29)-0)),[1]Leptirići!$A$5:$BB$104,COLUMN(BB:BB),FALSE),"")</f>
        <v/>
      </c>
      <c r="E29" s="9" t="str">
        <f>IFERROR(VLOOKUP(VALUE(RIGHT($A29,LEN($A29)-0)),[1]Leptirići!$A$5:$BB$104,COLUMN(AB:AB),FALSE),"")</f>
        <v/>
      </c>
      <c r="F29" s="9" t="str">
        <f t="shared" si="1"/>
        <v/>
      </c>
      <c r="G29" s="9" t="str">
        <f t="shared" si="2"/>
        <v/>
      </c>
      <c r="H29" s="52" t="str">
        <f t="shared" si="3"/>
        <v/>
      </c>
      <c r="I29" s="10" t="str">
        <f>IFERROR(VLOOKUP(VALUE(RIGHT($H29,LEN($H29)-0)),[2]List1!$A$2:$D$1000,2,FALSE),"")</f>
        <v/>
      </c>
      <c r="J29" s="10" t="str">
        <f>IFERROR(VLOOKUP(VALUE(RIGHT($H29,LEN($H29)-0)),[2]List1!$A$2:$D$1000,3,FALSE),"")</f>
        <v/>
      </c>
      <c r="K29" s="54" t="str">
        <f t="shared" si="0"/>
        <v/>
      </c>
      <c r="L29" s="52"/>
      <c r="M29" s="8"/>
    </row>
    <row r="30" spans="1:13" ht="15" customHeight="1" x14ac:dyDescent="0.2">
      <c r="A30" s="16" t="s">
        <v>33</v>
      </c>
      <c r="B30" s="17"/>
      <c r="C30" s="18"/>
      <c r="D30" s="47" t="str">
        <f>IFERROR(VLOOKUP(VALUE(RIGHT($A30,LEN($A30)-0)),[1]Leptirići!$A$5:$BB$104,COLUMN(BB:BB),FALSE),"")</f>
        <v/>
      </c>
      <c r="E30" s="9" t="str">
        <f>IFERROR(VLOOKUP(VALUE(RIGHT($A30,LEN($A30)-0)),[1]Leptirići!$A$5:$BB$104,COLUMN(AB:AB),FALSE),"")</f>
        <v/>
      </c>
      <c r="F30" s="9" t="str">
        <f t="shared" si="1"/>
        <v/>
      </c>
      <c r="G30" s="9" t="str">
        <f t="shared" si="2"/>
        <v/>
      </c>
      <c r="H30" s="52" t="str">
        <f t="shared" si="3"/>
        <v/>
      </c>
      <c r="I30" s="10" t="str">
        <f>IFERROR(VLOOKUP(VALUE(RIGHT($H30,LEN($H30)-0)),[2]List1!$A$2:$D$1000,2,FALSE),"")</f>
        <v/>
      </c>
      <c r="J30" s="10" t="str">
        <f>IFERROR(VLOOKUP(VALUE(RIGHT($H30,LEN($H30)-0)),[2]List1!$A$2:$D$1000,3,FALSE),"")</f>
        <v/>
      </c>
      <c r="K30" s="54" t="str">
        <f t="shared" si="0"/>
        <v/>
      </c>
      <c r="L30" s="52"/>
      <c r="M30" s="8"/>
    </row>
    <row r="31" spans="1:13" ht="15" customHeight="1" x14ac:dyDescent="0.2">
      <c r="A31" s="16" t="s">
        <v>34</v>
      </c>
      <c r="B31" s="17"/>
      <c r="C31" s="18"/>
      <c r="D31" s="47" t="str">
        <f>IFERROR(VLOOKUP(VALUE(RIGHT($A31,LEN($A31)-0)),[1]Leptirići!$A$5:$BB$104,COLUMN(BB:BB),FALSE),"")</f>
        <v/>
      </c>
      <c r="E31" s="9" t="str">
        <f>IFERROR(VLOOKUP(VALUE(RIGHT($A31,LEN($A31)-0)),[1]Leptirići!$A$5:$BB$104,COLUMN(AB:AB),FALSE),"")</f>
        <v/>
      </c>
      <c r="F31" s="9" t="str">
        <f t="shared" si="1"/>
        <v/>
      </c>
      <c r="G31" s="9" t="str">
        <f t="shared" si="2"/>
        <v/>
      </c>
      <c r="H31" s="52" t="str">
        <f t="shared" si="3"/>
        <v/>
      </c>
      <c r="I31" s="10" t="str">
        <f>IFERROR(VLOOKUP(VALUE(RIGHT($H31,LEN($H31)-0)),[2]List1!$A$2:$D$1000,2,FALSE),"")</f>
        <v/>
      </c>
      <c r="J31" s="10" t="str">
        <f>IFERROR(VLOOKUP(VALUE(RIGHT($H31,LEN($H31)-0)),[2]List1!$A$2:$D$1000,3,FALSE),"")</f>
        <v/>
      </c>
      <c r="K31" s="54" t="str">
        <f t="shared" si="0"/>
        <v/>
      </c>
      <c r="L31" s="52"/>
      <c r="M31" s="8"/>
    </row>
    <row r="32" spans="1:13" ht="15" customHeight="1" x14ac:dyDescent="0.2">
      <c r="A32" s="16" t="s">
        <v>35</v>
      </c>
      <c r="B32" s="17"/>
      <c r="C32" s="18"/>
      <c r="D32" s="47" t="str">
        <f>IFERROR(VLOOKUP(VALUE(RIGHT($A32,LEN($A32)-0)),[1]Leptirići!$A$5:$BB$104,COLUMN(BB:BB),FALSE),"")</f>
        <v/>
      </c>
      <c r="E32" s="9" t="str">
        <f>IFERROR(VLOOKUP(VALUE(RIGHT($A32,LEN($A32)-0)),[1]Leptirići!$A$5:$BB$104,COLUMN(AB:AB),FALSE),"")</f>
        <v/>
      </c>
      <c r="F32" s="9" t="str">
        <f t="shared" si="1"/>
        <v/>
      </c>
      <c r="G32" s="9" t="str">
        <f t="shared" si="2"/>
        <v/>
      </c>
      <c r="H32" s="52" t="str">
        <f t="shared" si="3"/>
        <v/>
      </c>
      <c r="I32" s="10" t="str">
        <f>IFERROR(VLOOKUP(VALUE(RIGHT($H32,LEN($H32)-0)),[2]List1!$A$2:$D$1000,2,FALSE),"")</f>
        <v/>
      </c>
      <c r="J32" s="10" t="str">
        <f>IFERROR(VLOOKUP(VALUE(RIGHT($H32,LEN($H32)-0)),[2]List1!$A$2:$D$1000,3,FALSE),"")</f>
        <v/>
      </c>
      <c r="K32" s="54" t="str">
        <f t="shared" si="0"/>
        <v/>
      </c>
      <c r="L32" s="52"/>
      <c r="M32" s="8"/>
    </row>
    <row r="33" spans="1:13" ht="15" customHeight="1" x14ac:dyDescent="0.2">
      <c r="A33" s="16" t="s">
        <v>36</v>
      </c>
      <c r="B33" s="17"/>
      <c r="C33" s="18"/>
      <c r="D33" s="47" t="str">
        <f>IFERROR(VLOOKUP(VALUE(RIGHT($A33,LEN($A33)-0)),[1]Leptirići!$A$5:$BB$104,COLUMN(BB:BB),FALSE),"")</f>
        <v/>
      </c>
      <c r="E33" s="9" t="str">
        <f>IFERROR(VLOOKUP(VALUE(RIGHT($A33,LEN($A33)-0)),[1]Leptirići!$A$5:$BB$104,COLUMN(AB:AB),FALSE),"")</f>
        <v/>
      </c>
      <c r="F33" s="9" t="str">
        <f t="shared" si="1"/>
        <v/>
      </c>
      <c r="G33" s="9" t="str">
        <f t="shared" si="2"/>
        <v/>
      </c>
      <c r="H33" s="52" t="str">
        <f t="shared" si="3"/>
        <v/>
      </c>
      <c r="I33" s="10" t="str">
        <f>IFERROR(VLOOKUP(VALUE(RIGHT($H33,LEN($H33)-0)),[2]List1!$A$2:$D$1000,2,FALSE),"")</f>
        <v/>
      </c>
      <c r="J33" s="10" t="str">
        <f>IFERROR(VLOOKUP(VALUE(RIGHT($H33,LEN($H33)-0)),[2]List1!$A$2:$D$1000,3,FALSE),"")</f>
        <v/>
      </c>
      <c r="K33" s="54" t="str">
        <f t="shared" si="0"/>
        <v/>
      </c>
      <c r="L33" s="52"/>
      <c r="M33" s="8"/>
    </row>
    <row r="34" spans="1:13" ht="15" customHeight="1" x14ac:dyDescent="0.2">
      <c r="A34" s="16" t="s">
        <v>37</v>
      </c>
      <c r="B34" s="17"/>
      <c r="C34" s="18"/>
      <c r="D34" s="47" t="str">
        <f>IFERROR(VLOOKUP(VALUE(RIGHT($A34,LEN($A34)-0)),[1]Leptirići!$A$5:$BB$104,COLUMN(BB:BB),FALSE),"")</f>
        <v/>
      </c>
      <c r="E34" s="9" t="str">
        <f>IFERROR(VLOOKUP(VALUE(RIGHT($A34,LEN($A34)-0)),[1]Leptirići!$A$5:$BB$104,COLUMN(AB:AB),FALSE),"")</f>
        <v/>
      </c>
      <c r="F34" s="9" t="str">
        <f t="shared" si="1"/>
        <v/>
      </c>
      <c r="G34" s="9" t="str">
        <f t="shared" si="2"/>
        <v/>
      </c>
      <c r="H34" s="52" t="str">
        <f t="shared" si="3"/>
        <v/>
      </c>
      <c r="I34" s="10" t="str">
        <f>IFERROR(VLOOKUP(VALUE(RIGHT($H34,LEN($H34)-0)),[2]List1!$A$2:$D$1000,2,FALSE),"")</f>
        <v/>
      </c>
      <c r="J34" s="10" t="str">
        <f>IFERROR(VLOOKUP(VALUE(RIGHT($H34,LEN($H34)-0)),[2]List1!$A$2:$D$1000,3,FALSE),"")</f>
        <v/>
      </c>
      <c r="K34" s="54" t="str">
        <f t="shared" si="0"/>
        <v/>
      </c>
      <c r="L34" s="52"/>
      <c r="M34" s="8"/>
    </row>
    <row r="35" spans="1:13" ht="15" customHeight="1" x14ac:dyDescent="0.2">
      <c r="A35" s="16" t="s">
        <v>38</v>
      </c>
      <c r="B35" s="17"/>
      <c r="C35" s="18"/>
      <c r="D35" s="47" t="str">
        <f>IFERROR(VLOOKUP(VALUE(RIGHT($A35,LEN($A35)-0)),[1]Leptirići!$A$5:$BB$104,COLUMN(BB:BB),FALSE),"")</f>
        <v/>
      </c>
      <c r="E35" s="9" t="str">
        <f>IFERROR(VLOOKUP(VALUE(RIGHT($A35,LEN($A35)-0)),[1]Leptirići!$A$5:$BB$104,COLUMN(AB:AB),FALSE),"")</f>
        <v/>
      </c>
      <c r="F35" s="9" t="str">
        <f t="shared" si="1"/>
        <v/>
      </c>
      <c r="G35" s="9" t="str">
        <f t="shared" si="2"/>
        <v/>
      </c>
      <c r="H35" s="52" t="str">
        <f t="shared" si="3"/>
        <v/>
      </c>
      <c r="I35" s="10" t="str">
        <f>IFERROR(VLOOKUP(VALUE(RIGHT($H35,LEN($H35)-0)),[2]List1!$A$2:$D$1000,2,FALSE),"")</f>
        <v/>
      </c>
      <c r="J35" s="10" t="str">
        <f>IFERROR(VLOOKUP(VALUE(RIGHT($H35,LEN($H35)-0)),[2]List1!$A$2:$D$1000,3,FALSE),"")</f>
        <v/>
      </c>
      <c r="K35" s="54" t="str">
        <f t="shared" si="0"/>
        <v/>
      </c>
      <c r="L35" s="52"/>
      <c r="M35" s="8"/>
    </row>
    <row r="36" spans="1:13" ht="15" customHeight="1" x14ac:dyDescent="0.2">
      <c r="A36" s="16" t="s">
        <v>39</v>
      </c>
      <c r="B36" s="17"/>
      <c r="C36" s="18"/>
      <c r="D36" s="47" t="str">
        <f>IFERROR(VLOOKUP(VALUE(RIGHT($A36,LEN($A36)-0)),[1]Leptirići!$A$5:$BB$104,COLUMN(BB:BB),FALSE),"")</f>
        <v/>
      </c>
      <c r="E36" s="9" t="str">
        <f>IFERROR(VLOOKUP(VALUE(RIGHT($A36,LEN($A36)-0)),[1]Leptirići!$A$5:$BB$104,COLUMN(AB:AB),FALSE),"")</f>
        <v/>
      </c>
      <c r="F36" s="9" t="str">
        <f t="shared" si="1"/>
        <v/>
      </c>
      <c r="G36" s="9" t="str">
        <f t="shared" si="2"/>
        <v/>
      </c>
      <c r="H36" s="52" t="str">
        <f t="shared" si="3"/>
        <v/>
      </c>
      <c r="I36" s="10" t="str">
        <f>IFERROR(VLOOKUP(VALUE(RIGHT($H36,LEN($H36)-0)),[2]List1!$A$2:$D$1000,2,FALSE),"")</f>
        <v/>
      </c>
      <c r="J36" s="10" t="str">
        <f>IFERROR(VLOOKUP(VALUE(RIGHT($H36,LEN($H36)-0)),[2]List1!$A$2:$D$1000,3,FALSE),"")</f>
        <v/>
      </c>
      <c r="K36" s="54" t="str">
        <f t="shared" si="0"/>
        <v/>
      </c>
      <c r="L36" s="52"/>
      <c r="M36" s="8"/>
    </row>
    <row r="37" spans="1:13" ht="15" customHeight="1" x14ac:dyDescent="0.2">
      <c r="A37" s="16" t="s">
        <v>40</v>
      </c>
      <c r="B37" s="17"/>
      <c r="C37" s="18"/>
      <c r="D37" s="47" t="str">
        <f>IFERROR(VLOOKUP(VALUE(RIGHT($A37,LEN($A37)-0)),[1]Leptirići!$A$5:$BB$104,COLUMN(BB:BB),FALSE),"")</f>
        <v/>
      </c>
      <c r="E37" s="9" t="str">
        <f>IFERROR(VLOOKUP(VALUE(RIGHT($A37,LEN($A37)-0)),[1]Leptirići!$A$5:$BB$104,COLUMN(AB:AB),FALSE),"")</f>
        <v/>
      </c>
      <c r="F37" s="9" t="str">
        <f t="shared" si="1"/>
        <v/>
      </c>
      <c r="G37" s="9" t="str">
        <f t="shared" si="2"/>
        <v/>
      </c>
      <c r="H37" s="52" t="str">
        <f t="shared" si="3"/>
        <v/>
      </c>
      <c r="I37" s="10" t="str">
        <f>IFERROR(VLOOKUP(VALUE(RIGHT($H37,LEN($H37)-0)),[2]List1!$A$2:$D$1000,2,FALSE),"")</f>
        <v/>
      </c>
      <c r="J37" s="10" t="str">
        <f>IFERROR(VLOOKUP(VALUE(RIGHT($H37,LEN($H37)-0)),[2]List1!$A$2:$D$1000,3,FALSE),"")</f>
        <v/>
      </c>
      <c r="K37" s="54" t="str">
        <f t="shared" si="0"/>
        <v/>
      </c>
      <c r="L37" s="52"/>
      <c r="M37" s="8"/>
    </row>
    <row r="38" spans="1:13" ht="15" customHeight="1" x14ac:dyDescent="0.2">
      <c r="A38" s="16" t="s">
        <v>41</v>
      </c>
      <c r="B38" s="17"/>
      <c r="C38" s="18"/>
      <c r="D38" s="47" t="str">
        <f>IFERROR(VLOOKUP(VALUE(RIGHT($A38,LEN($A38)-0)),[1]Leptirići!$A$5:$BB$104,COLUMN(BB:BB),FALSE),"")</f>
        <v/>
      </c>
      <c r="E38" s="9" t="str">
        <f>IFERROR(VLOOKUP(VALUE(RIGHT($A38,LEN($A38)-0)),[1]Leptirići!$A$5:$BB$104,COLUMN(AB:AB),FALSE),"")</f>
        <v/>
      </c>
      <c r="F38" s="9" t="str">
        <f t="shared" si="1"/>
        <v/>
      </c>
      <c r="G38" s="9" t="str">
        <f t="shared" si="2"/>
        <v/>
      </c>
      <c r="H38" s="52" t="str">
        <f t="shared" si="3"/>
        <v/>
      </c>
      <c r="I38" s="10" t="str">
        <f>IFERROR(VLOOKUP(VALUE(RIGHT($H38,LEN($H38)-0)),[2]List1!$A$2:$D$1000,2,FALSE),"")</f>
        <v/>
      </c>
      <c r="J38" s="10" t="str">
        <f>IFERROR(VLOOKUP(VALUE(RIGHT($H38,LEN($H38)-0)),[2]List1!$A$2:$D$1000,3,FALSE),"")</f>
        <v/>
      </c>
      <c r="K38" s="54" t="str">
        <f t="shared" si="0"/>
        <v/>
      </c>
      <c r="L38" s="52"/>
      <c r="M38" s="8"/>
    </row>
    <row r="39" spans="1:13" ht="15" customHeight="1" x14ac:dyDescent="0.2">
      <c r="A39" s="16" t="s">
        <v>42</v>
      </c>
      <c r="B39" s="17"/>
      <c r="C39" s="18"/>
      <c r="D39" s="47" t="str">
        <f>IFERROR(VLOOKUP(VALUE(RIGHT($A39,LEN($A39)-0)),[1]Leptirići!$A$5:$BB$104,COLUMN(BB:BB),FALSE),"")</f>
        <v/>
      </c>
      <c r="E39" s="9" t="str">
        <f>IFERROR(VLOOKUP(VALUE(RIGHT($A39,LEN($A39)-0)),[1]Leptirići!$A$5:$BB$104,COLUMN(AB:AB),FALSE),"")</f>
        <v/>
      </c>
      <c r="F39" s="9" t="str">
        <f t="shared" si="1"/>
        <v/>
      </c>
      <c r="G39" s="9" t="str">
        <f t="shared" si="2"/>
        <v/>
      </c>
      <c r="H39" s="52" t="str">
        <f t="shared" si="3"/>
        <v/>
      </c>
      <c r="I39" s="10" t="str">
        <f>IFERROR(VLOOKUP(VALUE(RIGHT($H39,LEN($H39)-0)),[2]List1!$A$2:$D$1000,2,FALSE),"")</f>
        <v/>
      </c>
      <c r="J39" s="10" t="str">
        <f>IFERROR(VLOOKUP(VALUE(RIGHT($H39,LEN($H39)-0)),[2]List1!$A$2:$D$1000,3,FALSE),"")</f>
        <v/>
      </c>
      <c r="K39" s="54" t="str">
        <f t="shared" si="0"/>
        <v/>
      </c>
      <c r="L39" s="52"/>
      <c r="M39" s="8"/>
    </row>
    <row r="40" spans="1:13" ht="15" customHeight="1" x14ac:dyDescent="0.2">
      <c r="A40" s="16" t="s">
        <v>43</v>
      </c>
      <c r="B40" s="17"/>
      <c r="C40" s="18"/>
      <c r="D40" s="47" t="str">
        <f>IFERROR(VLOOKUP(VALUE(RIGHT($A40,LEN($A40)-0)),[1]Leptirići!$A$5:$BB$104,COLUMN(BB:BB),FALSE),"")</f>
        <v/>
      </c>
      <c r="E40" s="9" t="str">
        <f>IFERROR(VLOOKUP(VALUE(RIGHT($A40,LEN($A40)-0)),[1]Leptirići!$A$5:$BB$104,COLUMN(AB:AB),FALSE),"")</f>
        <v/>
      </c>
      <c r="F40" s="9" t="str">
        <f t="shared" si="1"/>
        <v/>
      </c>
      <c r="G40" s="9" t="str">
        <f t="shared" si="2"/>
        <v/>
      </c>
      <c r="H40" s="52" t="str">
        <f t="shared" si="3"/>
        <v/>
      </c>
      <c r="I40" s="10" t="str">
        <f>IFERROR(VLOOKUP(VALUE(RIGHT($H40,LEN($H40)-0)),[2]List1!$A$2:$D$1000,2,FALSE),"")</f>
        <v/>
      </c>
      <c r="J40" s="10" t="str">
        <f>IFERROR(VLOOKUP(VALUE(RIGHT($H40,LEN($H40)-0)),[2]List1!$A$2:$D$1000,3,FALSE),"")</f>
        <v/>
      </c>
      <c r="K40" s="54" t="str">
        <f t="shared" si="0"/>
        <v/>
      </c>
      <c r="L40" s="52"/>
      <c r="M40" s="8"/>
    </row>
    <row r="41" spans="1:13" ht="15" customHeight="1" x14ac:dyDescent="0.2">
      <c r="A41" s="16" t="s">
        <v>44</v>
      </c>
      <c r="B41" s="17"/>
      <c r="C41" s="18"/>
      <c r="D41" s="47" t="str">
        <f>IFERROR(VLOOKUP(VALUE(RIGHT($A41,LEN($A41)-0)),[1]Leptirići!$A$5:$BB$104,COLUMN(BB:BB),FALSE),"")</f>
        <v/>
      </c>
      <c r="E41" s="9" t="str">
        <f>IFERROR(VLOOKUP(VALUE(RIGHT($A41,LEN($A41)-0)),[1]Leptirići!$A$5:$BB$104,COLUMN(AB:AB),FALSE),"")</f>
        <v/>
      </c>
      <c r="F41" s="9" t="str">
        <f t="shared" si="1"/>
        <v/>
      </c>
      <c r="G41" s="9" t="str">
        <f t="shared" si="2"/>
        <v/>
      </c>
      <c r="H41" s="52" t="str">
        <f t="shared" si="3"/>
        <v/>
      </c>
      <c r="I41" s="10" t="str">
        <f>IFERROR(VLOOKUP(VALUE(RIGHT($H41,LEN($H41)-0)),[2]List1!$A$2:$D$1000,2,FALSE),"")</f>
        <v/>
      </c>
      <c r="J41" s="10" t="str">
        <f>IFERROR(VLOOKUP(VALUE(RIGHT($H41,LEN($H41)-0)),[2]List1!$A$2:$D$1000,3,FALSE),"")</f>
        <v/>
      </c>
      <c r="K41" s="54" t="str">
        <f t="shared" si="0"/>
        <v/>
      </c>
      <c r="L41" s="52"/>
      <c r="M41" s="8"/>
    </row>
    <row r="42" spans="1:13" ht="15" customHeight="1" x14ac:dyDescent="0.2">
      <c r="A42" s="16" t="s">
        <v>45</v>
      </c>
      <c r="B42" s="17"/>
      <c r="C42" s="18"/>
      <c r="D42" s="47" t="str">
        <f>IFERROR(VLOOKUP(VALUE(RIGHT($A42,LEN($A42)-0)),[1]Leptirići!$A$5:$BB$104,COLUMN(BB:BB),FALSE),"")</f>
        <v/>
      </c>
      <c r="E42" s="9" t="str">
        <f>IFERROR(VLOOKUP(VALUE(RIGHT($A42,LEN($A42)-0)),[1]Leptirići!$A$5:$BB$104,COLUMN(AB:AB),FALSE),"")</f>
        <v/>
      </c>
      <c r="F42" s="9" t="str">
        <f t="shared" si="1"/>
        <v/>
      </c>
      <c r="G42" s="9" t="str">
        <f t="shared" si="2"/>
        <v/>
      </c>
      <c r="H42" s="52" t="str">
        <f t="shared" si="3"/>
        <v/>
      </c>
      <c r="I42" s="10" t="str">
        <f>IFERROR(VLOOKUP(VALUE(RIGHT($H42,LEN($H42)-0)),[2]List1!$A$2:$D$1000,2,FALSE),"")</f>
        <v/>
      </c>
      <c r="J42" s="10" t="str">
        <f>IFERROR(VLOOKUP(VALUE(RIGHT($H42,LEN($H42)-0)),[2]List1!$A$2:$D$1000,3,FALSE),"")</f>
        <v/>
      </c>
      <c r="K42" s="54" t="str">
        <f t="shared" si="0"/>
        <v/>
      </c>
      <c r="L42" s="52"/>
      <c r="M42" s="8"/>
    </row>
    <row r="43" spans="1:13" ht="15" customHeight="1" x14ac:dyDescent="0.2">
      <c r="A43" s="16" t="s">
        <v>46</v>
      </c>
      <c r="B43" s="17"/>
      <c r="C43" s="18"/>
      <c r="D43" s="47" t="str">
        <f>IFERROR(VLOOKUP(VALUE(RIGHT($A43,LEN($A43)-0)),[1]Leptirići!$A$5:$BB$104,COLUMN(BB:BB),FALSE),"")</f>
        <v/>
      </c>
      <c r="E43" s="9" t="str">
        <f>IFERROR(VLOOKUP(VALUE(RIGHT($A43,LEN($A43)-0)),[1]Leptirići!$A$5:$BB$104,COLUMN(AB:AB),FALSE),"")</f>
        <v/>
      </c>
      <c r="F43" s="9" t="str">
        <f t="shared" si="1"/>
        <v/>
      </c>
      <c r="G43" s="9" t="str">
        <f t="shared" si="2"/>
        <v/>
      </c>
      <c r="H43" s="52" t="str">
        <f t="shared" si="3"/>
        <v/>
      </c>
      <c r="I43" s="10" t="str">
        <f>IFERROR(VLOOKUP(VALUE(RIGHT($H43,LEN($H43)-0)),[2]List1!$A$2:$D$1000,2,FALSE),"")</f>
        <v/>
      </c>
      <c r="J43" s="10" t="str">
        <f>IFERROR(VLOOKUP(VALUE(RIGHT($H43,LEN($H43)-0)),[2]List1!$A$2:$D$1000,3,FALSE),"")</f>
        <v/>
      </c>
      <c r="K43" s="54" t="str">
        <f t="shared" ref="K43:K74" si="4">IF(D43="","",D43/60)</f>
        <v/>
      </c>
      <c r="L43" s="52"/>
      <c r="M43" s="8"/>
    </row>
    <row r="44" spans="1:13" ht="15" customHeight="1" x14ac:dyDescent="0.2">
      <c r="A44" s="16" t="s">
        <v>47</v>
      </c>
      <c r="B44" s="17"/>
      <c r="C44" s="18"/>
      <c r="D44" s="47" t="str">
        <f>IFERROR(VLOOKUP(VALUE(RIGHT($A44,LEN($A44)-0)),[1]Leptirići!$A$5:$BB$104,COLUMN(BB:BB),FALSE),"")</f>
        <v/>
      </c>
      <c r="E44" s="9" t="str">
        <f>IFERROR(VLOOKUP(VALUE(RIGHT($A44,LEN($A44)-0)),[1]Leptirići!$A$5:$BB$104,COLUMN(AB:AB),FALSE),"")</f>
        <v/>
      </c>
      <c r="F44" s="9" t="str">
        <f t="shared" si="1"/>
        <v/>
      </c>
      <c r="G44" s="9" t="str">
        <f t="shared" si="2"/>
        <v/>
      </c>
      <c r="H44" s="52" t="str">
        <f t="shared" si="3"/>
        <v/>
      </c>
      <c r="I44" s="10" t="str">
        <f>IFERROR(VLOOKUP(VALUE(RIGHT($H44,LEN($H44)-0)),[2]List1!$A$2:$D$1000,2,FALSE),"")</f>
        <v/>
      </c>
      <c r="J44" s="10" t="str">
        <f>IFERROR(VLOOKUP(VALUE(RIGHT($H44,LEN($H44)-0)),[2]List1!$A$2:$D$1000,3,FALSE),"")</f>
        <v/>
      </c>
      <c r="K44" s="54" t="str">
        <f t="shared" si="4"/>
        <v/>
      </c>
      <c r="L44" s="52"/>
      <c r="M44" s="8"/>
    </row>
    <row r="45" spans="1:13" ht="15" customHeight="1" x14ac:dyDescent="0.2">
      <c r="A45" s="16" t="s">
        <v>48</v>
      </c>
      <c r="B45" s="17"/>
      <c r="C45" s="18"/>
      <c r="D45" s="47" t="str">
        <f>IFERROR(VLOOKUP(VALUE(RIGHT($A45,LEN($A45)-0)),[1]Leptirići!$A$5:$BB$104,COLUMN(BB:BB),FALSE),"")</f>
        <v/>
      </c>
      <c r="E45" s="9" t="str">
        <f>IFERROR(VLOOKUP(VALUE(RIGHT($A45,LEN($A45)-0)),[1]Leptirići!$A$5:$BB$104,COLUMN(AB:AB),FALSE),"")</f>
        <v/>
      </c>
      <c r="F45" s="9" t="str">
        <f t="shared" si="1"/>
        <v/>
      </c>
      <c r="G45" s="9" t="str">
        <f t="shared" si="2"/>
        <v/>
      </c>
      <c r="H45" s="52" t="str">
        <f t="shared" si="3"/>
        <v/>
      </c>
      <c r="I45" s="10" t="str">
        <f>IFERROR(VLOOKUP(VALUE(RIGHT($H45,LEN($H45)-0)),[2]List1!$A$2:$D$1000,2,FALSE),"")</f>
        <v/>
      </c>
      <c r="J45" s="10" t="str">
        <f>IFERROR(VLOOKUP(VALUE(RIGHT($H45,LEN($H45)-0)),[2]List1!$A$2:$D$1000,3,FALSE),"")</f>
        <v/>
      </c>
      <c r="K45" s="54" t="str">
        <f t="shared" si="4"/>
        <v/>
      </c>
      <c r="L45" s="52"/>
      <c r="M45" s="8"/>
    </row>
    <row r="46" spans="1:13" ht="15" customHeight="1" x14ac:dyDescent="0.2">
      <c r="A46" s="16" t="s">
        <v>49</v>
      </c>
      <c r="B46" s="17"/>
      <c r="C46" s="18"/>
      <c r="D46" s="47" t="str">
        <f>IFERROR(VLOOKUP(VALUE(RIGHT($A46,LEN($A46)-0)),[1]Leptirići!$A$5:$BB$104,COLUMN(BB:BB),FALSE),"")</f>
        <v/>
      </c>
      <c r="E46" s="9" t="str">
        <f>IFERROR(VLOOKUP(VALUE(RIGHT($A46,LEN($A46)-0)),[1]Leptirići!$A$5:$BB$104,COLUMN(AB:AB),FALSE),"")</f>
        <v/>
      </c>
      <c r="F46" s="9" t="str">
        <f t="shared" si="1"/>
        <v/>
      </c>
      <c r="G46" s="9" t="str">
        <f t="shared" si="2"/>
        <v/>
      </c>
      <c r="H46" s="52" t="str">
        <f t="shared" si="3"/>
        <v/>
      </c>
      <c r="I46" s="10" t="str">
        <f>IFERROR(VLOOKUP(VALUE(RIGHT($H46,LEN($H46)-0)),[2]List1!$A$2:$D$1000,2,FALSE),"")</f>
        <v/>
      </c>
      <c r="J46" s="10" t="str">
        <f>IFERROR(VLOOKUP(VALUE(RIGHT($H46,LEN($H46)-0)),[2]List1!$A$2:$D$1000,3,FALSE),"")</f>
        <v/>
      </c>
      <c r="K46" s="54" t="str">
        <f t="shared" si="4"/>
        <v/>
      </c>
      <c r="L46" s="52"/>
      <c r="M46" s="8"/>
    </row>
    <row r="47" spans="1:13" ht="15" customHeight="1" x14ac:dyDescent="0.2">
      <c r="A47" s="16" t="s">
        <v>50</v>
      </c>
      <c r="B47" s="17"/>
      <c r="C47" s="18"/>
      <c r="D47" s="47" t="str">
        <f>IFERROR(VLOOKUP(VALUE(RIGHT($A47,LEN($A47)-0)),[1]Leptirići!$A$5:$BB$104,COLUMN(BB:BB),FALSE),"")</f>
        <v/>
      </c>
      <c r="E47" s="9" t="str">
        <f>IFERROR(VLOOKUP(VALUE(RIGHT($A47,LEN($A47)-0)),[1]Leptirići!$A$5:$BB$104,COLUMN(AB:AB),FALSE),"")</f>
        <v/>
      </c>
      <c r="F47" s="9" t="str">
        <f t="shared" si="1"/>
        <v/>
      </c>
      <c r="G47" s="9" t="str">
        <f t="shared" si="2"/>
        <v/>
      </c>
      <c r="H47" s="52" t="str">
        <f t="shared" si="3"/>
        <v/>
      </c>
      <c r="I47" s="10" t="str">
        <f>IFERROR(VLOOKUP(VALUE(RIGHT($H47,LEN($H47)-0)),[2]List1!$A$2:$D$1000,2,FALSE),"")</f>
        <v/>
      </c>
      <c r="J47" s="10" t="str">
        <f>IFERROR(VLOOKUP(VALUE(RIGHT($H47,LEN($H47)-0)),[2]List1!$A$2:$D$1000,3,FALSE),"")</f>
        <v/>
      </c>
      <c r="K47" s="54" t="str">
        <f t="shared" si="4"/>
        <v/>
      </c>
      <c r="L47" s="52"/>
      <c r="M47" s="8"/>
    </row>
    <row r="48" spans="1:13" ht="15" customHeight="1" x14ac:dyDescent="0.2">
      <c r="A48" s="16" t="s">
        <v>51</v>
      </c>
      <c r="B48" s="17"/>
      <c r="C48" s="18"/>
      <c r="D48" s="47" t="str">
        <f>IFERROR(VLOOKUP(VALUE(RIGHT($A48,LEN($A48)-0)),[1]Leptirići!$A$5:$BB$104,COLUMN(BB:BB),FALSE),"")</f>
        <v/>
      </c>
      <c r="E48" s="9" t="str">
        <f>IFERROR(VLOOKUP(VALUE(RIGHT($A48,LEN($A48)-0)),[1]Leptirići!$A$5:$BB$104,COLUMN(AB:AB),FALSE),"")</f>
        <v/>
      </c>
      <c r="F48" s="9" t="str">
        <f t="shared" si="1"/>
        <v/>
      </c>
      <c r="G48" s="9" t="str">
        <f t="shared" si="2"/>
        <v/>
      </c>
      <c r="H48" s="52" t="str">
        <f t="shared" si="3"/>
        <v/>
      </c>
      <c r="I48" s="10" t="str">
        <f>IFERROR(VLOOKUP(VALUE(RIGHT($H48,LEN($H48)-0)),[2]List1!$A$2:$D$1000,2,FALSE),"")</f>
        <v/>
      </c>
      <c r="J48" s="10" t="str">
        <f>IFERROR(VLOOKUP(VALUE(RIGHT($H48,LEN($H48)-0)),[2]List1!$A$2:$D$1000,3,FALSE),"")</f>
        <v/>
      </c>
      <c r="K48" s="54" t="str">
        <f t="shared" si="4"/>
        <v/>
      </c>
      <c r="L48" s="52"/>
      <c r="M48" s="8"/>
    </row>
    <row r="49" spans="1:13" ht="15" customHeight="1" x14ac:dyDescent="0.2">
      <c r="A49" s="16" t="s">
        <v>52</v>
      </c>
      <c r="B49" s="17"/>
      <c r="C49" s="18"/>
      <c r="D49" s="47" t="str">
        <f>IFERROR(VLOOKUP(VALUE(RIGHT($A49,LEN($A49)-0)),[1]Leptirići!$A$5:$BB$104,COLUMN(BB:BB),FALSE),"")</f>
        <v/>
      </c>
      <c r="E49" s="9" t="str">
        <f>IFERROR(VLOOKUP(VALUE(RIGHT($A49,LEN($A49)-0)),[1]Leptirići!$A$5:$BB$104,COLUMN(AB:AB),FALSE),"")</f>
        <v/>
      </c>
      <c r="F49" s="9" t="str">
        <f t="shared" si="1"/>
        <v/>
      </c>
      <c r="G49" s="9" t="str">
        <f t="shared" si="2"/>
        <v/>
      </c>
      <c r="H49" s="52" t="str">
        <f t="shared" si="3"/>
        <v/>
      </c>
      <c r="I49" s="10" t="str">
        <f>IFERROR(VLOOKUP(VALUE(RIGHT($H49,LEN($H49)-0)),[2]List1!$A$2:$D$1000,2,FALSE),"")</f>
        <v/>
      </c>
      <c r="J49" s="10" t="str">
        <f>IFERROR(VLOOKUP(VALUE(RIGHT($H49,LEN($H49)-0)),[2]List1!$A$2:$D$1000,3,FALSE),"")</f>
        <v/>
      </c>
      <c r="K49" s="54" t="str">
        <f t="shared" si="4"/>
        <v/>
      </c>
      <c r="L49" s="52"/>
      <c r="M49" s="8"/>
    </row>
    <row r="50" spans="1:13" ht="15" customHeight="1" x14ac:dyDescent="0.2">
      <c r="A50" s="16" t="s">
        <v>53</v>
      </c>
      <c r="B50" s="17"/>
      <c r="C50" s="18"/>
      <c r="D50" s="47" t="str">
        <f>IFERROR(VLOOKUP(VALUE(RIGHT($A50,LEN($A50)-0)),[1]Leptirići!$A$5:$BB$104,COLUMN(BB:BB),FALSE),"")</f>
        <v/>
      </c>
      <c r="E50" s="9" t="str">
        <f>IFERROR(VLOOKUP(VALUE(RIGHT($A50,LEN($A50)-0)),[1]Leptirići!$A$5:$BB$104,COLUMN(AB:AB),FALSE),"")</f>
        <v/>
      </c>
      <c r="F50" s="9" t="str">
        <f t="shared" si="1"/>
        <v/>
      </c>
      <c r="G50" s="9" t="str">
        <f t="shared" si="2"/>
        <v/>
      </c>
      <c r="H50" s="52" t="str">
        <f t="shared" si="3"/>
        <v/>
      </c>
      <c r="I50" s="10" t="str">
        <f>IFERROR(VLOOKUP(VALUE(RIGHT($H50,LEN($H50)-0)),[2]List1!$A$2:$D$1000,2,FALSE),"")</f>
        <v/>
      </c>
      <c r="J50" s="10" t="str">
        <f>IFERROR(VLOOKUP(VALUE(RIGHT($H50,LEN($H50)-0)),[2]List1!$A$2:$D$1000,3,FALSE),"")</f>
        <v/>
      </c>
      <c r="K50" s="54" t="str">
        <f t="shared" si="4"/>
        <v/>
      </c>
      <c r="L50" s="52"/>
      <c r="M50" s="8"/>
    </row>
    <row r="51" spans="1:13" ht="15" customHeight="1" x14ac:dyDescent="0.2">
      <c r="A51" s="16" t="s">
        <v>54</v>
      </c>
      <c r="B51" s="17"/>
      <c r="C51" s="18"/>
      <c r="D51" s="47" t="str">
        <f>IFERROR(VLOOKUP(VALUE(RIGHT($A51,LEN($A51)-0)),[1]Leptirići!$A$5:$BB$104,COLUMN(BB:BB),FALSE),"")</f>
        <v/>
      </c>
      <c r="E51" s="9" t="str">
        <f>IFERROR(VLOOKUP(VALUE(RIGHT($A51,LEN($A51)-0)),[1]Leptirići!$A$5:$BB$104,COLUMN(AB:AB),FALSE),"")</f>
        <v/>
      </c>
      <c r="F51" s="9" t="str">
        <f t="shared" si="1"/>
        <v/>
      </c>
      <c r="G51" s="9" t="str">
        <f t="shared" si="2"/>
        <v/>
      </c>
      <c r="H51" s="52" t="str">
        <f t="shared" si="3"/>
        <v/>
      </c>
      <c r="I51" s="10" t="str">
        <f>IFERROR(VLOOKUP(VALUE(RIGHT($H51,LEN($H51)-0)),[2]List1!$A$2:$D$1000,2,FALSE),"")</f>
        <v/>
      </c>
      <c r="J51" s="10" t="str">
        <f>IFERROR(VLOOKUP(VALUE(RIGHT($H51,LEN($H51)-0)),[2]List1!$A$2:$D$1000,3,FALSE),"")</f>
        <v/>
      </c>
      <c r="K51" s="54" t="str">
        <f t="shared" si="4"/>
        <v/>
      </c>
      <c r="L51" s="52"/>
      <c r="M51" s="8"/>
    </row>
    <row r="52" spans="1:13" ht="15" customHeight="1" x14ac:dyDescent="0.2">
      <c r="A52" s="16" t="s">
        <v>55</v>
      </c>
      <c r="B52" s="17"/>
      <c r="C52" s="18"/>
      <c r="D52" s="47" t="str">
        <f>IFERROR(VLOOKUP(VALUE(RIGHT($A52,LEN($A52)-0)),[1]Leptirići!$A$5:$BB$104,COLUMN(BB:BB),FALSE),"")</f>
        <v/>
      </c>
      <c r="E52" s="9" t="str">
        <f>IFERROR(VLOOKUP(VALUE(RIGHT($A52,LEN($A52)-0)),[1]Leptirići!$A$5:$BB$104,COLUMN(AB:AB),FALSE),"")</f>
        <v/>
      </c>
      <c r="F52" s="9" t="str">
        <f t="shared" si="1"/>
        <v/>
      </c>
      <c r="G52" s="9" t="str">
        <f t="shared" si="2"/>
        <v/>
      </c>
      <c r="H52" s="52" t="str">
        <f t="shared" si="3"/>
        <v/>
      </c>
      <c r="I52" s="10" t="str">
        <f>IFERROR(VLOOKUP(VALUE(RIGHT($H52,LEN($H52)-0)),[2]List1!$A$2:$D$1000,2,FALSE),"")</f>
        <v/>
      </c>
      <c r="J52" s="10" t="str">
        <f>IFERROR(VLOOKUP(VALUE(RIGHT($H52,LEN($H52)-0)),[2]List1!$A$2:$D$1000,3,FALSE),"")</f>
        <v/>
      </c>
      <c r="K52" s="54" t="str">
        <f t="shared" si="4"/>
        <v/>
      </c>
      <c r="L52" s="52"/>
      <c r="M52" s="8"/>
    </row>
    <row r="53" spans="1:13" ht="15" customHeight="1" x14ac:dyDescent="0.2">
      <c r="A53" s="16" t="s">
        <v>56</v>
      </c>
      <c r="B53" s="17"/>
      <c r="C53" s="18"/>
      <c r="D53" s="47" t="str">
        <f>IFERROR(VLOOKUP(VALUE(RIGHT($A53,LEN($A53)-0)),[1]Leptirići!$A$5:$BB$104,COLUMN(BB:BB),FALSE),"")</f>
        <v/>
      </c>
      <c r="E53" s="9" t="str">
        <f>IFERROR(VLOOKUP(VALUE(RIGHT($A53,LEN($A53)-0)),[1]Leptirići!$A$5:$BB$104,COLUMN(AB:AB),FALSE),"")</f>
        <v/>
      </c>
      <c r="F53" s="9" t="str">
        <f t="shared" si="1"/>
        <v/>
      </c>
      <c r="G53" s="9" t="str">
        <f t="shared" si="2"/>
        <v/>
      </c>
      <c r="H53" s="52" t="str">
        <f t="shared" si="3"/>
        <v/>
      </c>
      <c r="I53" s="10" t="str">
        <f>IFERROR(VLOOKUP(VALUE(RIGHT($H53,LEN($H53)-0)),[2]List1!$A$2:$D$1000,2,FALSE),"")</f>
        <v/>
      </c>
      <c r="J53" s="10" t="str">
        <f>IFERROR(VLOOKUP(VALUE(RIGHT($H53,LEN($H53)-0)),[2]List1!$A$2:$D$1000,3,FALSE),"")</f>
        <v/>
      </c>
      <c r="K53" s="54" t="str">
        <f t="shared" si="4"/>
        <v/>
      </c>
      <c r="L53" s="52"/>
      <c r="M53" s="8"/>
    </row>
    <row r="54" spans="1:13" ht="15" customHeight="1" x14ac:dyDescent="0.2">
      <c r="A54" s="16" t="s">
        <v>57</v>
      </c>
      <c r="B54" s="17"/>
      <c r="C54" s="18"/>
      <c r="D54" s="47" t="str">
        <f>IFERROR(VLOOKUP(VALUE(RIGHT($A54,LEN($A54)-0)),[1]Leptirići!$A$5:$BB$104,COLUMN(BB:BB),FALSE),"")</f>
        <v/>
      </c>
      <c r="E54" s="9" t="str">
        <f>IFERROR(VLOOKUP(VALUE(RIGHT($A54,LEN($A54)-0)),[1]Leptirići!$A$5:$BB$104,COLUMN(AB:AB),FALSE),"")</f>
        <v/>
      </c>
      <c r="F54" s="9" t="str">
        <f t="shared" si="1"/>
        <v/>
      </c>
      <c r="G54" s="9" t="str">
        <f t="shared" si="2"/>
        <v/>
      </c>
      <c r="H54" s="52" t="str">
        <f t="shared" si="3"/>
        <v/>
      </c>
      <c r="I54" s="10" t="str">
        <f>IFERROR(VLOOKUP(VALUE(RIGHT($H54,LEN($H54)-0)),[2]List1!$A$2:$D$1000,2,FALSE),"")</f>
        <v/>
      </c>
      <c r="J54" s="10" t="str">
        <f>IFERROR(VLOOKUP(VALUE(RIGHT($H54,LEN($H54)-0)),[2]List1!$A$2:$D$1000,3,FALSE),"")</f>
        <v/>
      </c>
      <c r="K54" s="54" t="str">
        <f t="shared" si="4"/>
        <v/>
      </c>
      <c r="L54" s="52"/>
      <c r="M54" s="8"/>
    </row>
    <row r="55" spans="1:13" ht="15" customHeight="1" x14ac:dyDescent="0.2">
      <c r="A55" s="16" t="s">
        <v>58</v>
      </c>
      <c r="B55" s="17"/>
      <c r="C55" s="18"/>
      <c r="D55" s="47" t="str">
        <f>IFERROR(VLOOKUP(VALUE(RIGHT($A55,LEN($A55)-0)),[1]Leptirići!$A$5:$BB$104,COLUMN(BB:BB),FALSE),"")</f>
        <v/>
      </c>
      <c r="E55" s="9" t="str">
        <f>IFERROR(VLOOKUP(VALUE(RIGHT($A55,LEN($A55)-0)),[1]Leptirići!$A$5:$BB$104,COLUMN(AB:AB),FALSE),"")</f>
        <v/>
      </c>
      <c r="F55" s="9" t="str">
        <f t="shared" si="1"/>
        <v/>
      </c>
      <c r="G55" s="9" t="str">
        <f t="shared" si="2"/>
        <v/>
      </c>
      <c r="H55" s="52" t="str">
        <f t="shared" si="3"/>
        <v/>
      </c>
      <c r="I55" s="10" t="str">
        <f>IFERROR(VLOOKUP(VALUE(RIGHT($H55,LEN($H55)-0)),[2]List1!$A$2:$D$1000,2,FALSE),"")</f>
        <v/>
      </c>
      <c r="J55" s="10" t="str">
        <f>IFERROR(VLOOKUP(VALUE(RIGHT($H55,LEN($H55)-0)),[2]List1!$A$2:$D$1000,3,FALSE),"")</f>
        <v/>
      </c>
      <c r="K55" s="54" t="str">
        <f t="shared" si="4"/>
        <v/>
      </c>
      <c r="L55" s="52"/>
      <c r="M55" s="8"/>
    </row>
    <row r="56" spans="1:13" ht="15" customHeight="1" x14ac:dyDescent="0.2">
      <c r="A56" s="16" t="s">
        <v>59</v>
      </c>
      <c r="B56" s="17"/>
      <c r="C56" s="18"/>
      <c r="D56" s="47" t="str">
        <f>IFERROR(VLOOKUP(VALUE(RIGHT($A56,LEN($A56)-0)),[1]Leptirići!$A$5:$BB$104,COLUMN(BB:BB),FALSE),"")</f>
        <v/>
      </c>
      <c r="E56" s="9" t="str">
        <f>IFERROR(VLOOKUP(VALUE(RIGHT($A56,LEN($A56)-0)),[1]Leptirići!$A$5:$BB$104,COLUMN(AB:AB),FALSE),"")</f>
        <v/>
      </c>
      <c r="F56" s="9" t="str">
        <f t="shared" si="1"/>
        <v/>
      </c>
      <c r="G56" s="9" t="str">
        <f t="shared" si="2"/>
        <v/>
      </c>
      <c r="H56" s="52" t="str">
        <f t="shared" si="3"/>
        <v/>
      </c>
      <c r="I56" s="10" t="str">
        <f>IFERROR(VLOOKUP(VALUE(RIGHT($H56,LEN($H56)-0)),[2]List1!$A$2:$D$1000,2,FALSE),"")</f>
        <v/>
      </c>
      <c r="J56" s="10" t="str">
        <f>IFERROR(VLOOKUP(VALUE(RIGHT($H56,LEN($H56)-0)),[2]List1!$A$2:$D$1000,3,FALSE),"")</f>
        <v/>
      </c>
      <c r="K56" s="54" t="str">
        <f t="shared" si="4"/>
        <v/>
      </c>
      <c r="L56" s="52"/>
      <c r="M56" s="8"/>
    </row>
    <row r="57" spans="1:13" ht="15" customHeight="1" x14ac:dyDescent="0.2">
      <c r="A57" s="16" t="s">
        <v>60</v>
      </c>
      <c r="B57" s="17"/>
      <c r="C57" s="18"/>
      <c r="D57" s="47" t="str">
        <f>IFERROR(VLOOKUP(VALUE(RIGHT($A57,LEN($A57)-0)),[1]Leptirići!$A$5:$BB$104,COLUMN(BB:BB),FALSE),"")</f>
        <v/>
      </c>
      <c r="E57" s="9" t="str">
        <f>IFERROR(VLOOKUP(VALUE(RIGHT($A57,LEN($A57)-0)),[1]Leptirići!$A$5:$BB$104,COLUMN(AB:AB),FALSE),"")</f>
        <v/>
      </c>
      <c r="F57" s="9" t="str">
        <f t="shared" si="1"/>
        <v/>
      </c>
      <c r="G57" s="9" t="str">
        <f t="shared" si="2"/>
        <v/>
      </c>
      <c r="H57" s="52" t="str">
        <f t="shared" si="3"/>
        <v/>
      </c>
      <c r="I57" s="10" t="str">
        <f>IFERROR(VLOOKUP(VALUE(RIGHT($H57,LEN($H57)-0)),[2]List1!$A$2:$D$1000,2,FALSE),"")</f>
        <v/>
      </c>
      <c r="J57" s="10" t="str">
        <f>IFERROR(VLOOKUP(VALUE(RIGHT($H57,LEN($H57)-0)),[2]List1!$A$2:$D$1000,3,FALSE),"")</f>
        <v/>
      </c>
      <c r="K57" s="54" t="str">
        <f t="shared" si="4"/>
        <v/>
      </c>
      <c r="L57" s="52"/>
      <c r="M57" s="8"/>
    </row>
    <row r="58" spans="1:13" ht="15" customHeight="1" x14ac:dyDescent="0.2">
      <c r="A58" s="16" t="s">
        <v>61</v>
      </c>
      <c r="B58" s="17"/>
      <c r="C58" s="18"/>
      <c r="D58" s="47" t="str">
        <f>IFERROR(VLOOKUP(VALUE(RIGHT($A58,LEN($A58)-0)),[1]Leptirići!$A$5:$BB$104,COLUMN(BB:BB),FALSE),"")</f>
        <v/>
      </c>
      <c r="E58" s="9" t="str">
        <f>IFERROR(VLOOKUP(VALUE(RIGHT($A58,LEN($A58)-0)),[1]Leptirići!$A$5:$BB$104,COLUMN(AB:AB),FALSE),"")</f>
        <v/>
      </c>
      <c r="F58" s="9" t="str">
        <f t="shared" si="1"/>
        <v/>
      </c>
      <c r="G58" s="9" t="str">
        <f t="shared" si="2"/>
        <v/>
      </c>
      <c r="H58" s="52" t="str">
        <f t="shared" si="3"/>
        <v/>
      </c>
      <c r="I58" s="10" t="str">
        <f>IFERROR(VLOOKUP(VALUE(RIGHT($H58,LEN($H58)-0)),[2]List1!$A$2:$D$1000,2,FALSE),"")</f>
        <v/>
      </c>
      <c r="J58" s="10" t="str">
        <f>IFERROR(VLOOKUP(VALUE(RIGHT($H58,LEN($H58)-0)),[2]List1!$A$2:$D$1000,3,FALSE),"")</f>
        <v/>
      </c>
      <c r="K58" s="54" t="str">
        <f t="shared" si="4"/>
        <v/>
      </c>
      <c r="L58" s="52"/>
      <c r="M58" s="8"/>
    </row>
    <row r="59" spans="1:13" ht="15" customHeight="1" x14ac:dyDescent="0.2">
      <c r="A59" s="16" t="s">
        <v>62</v>
      </c>
      <c r="B59" s="17"/>
      <c r="C59" s="18"/>
      <c r="D59" s="47" t="str">
        <f>IFERROR(VLOOKUP(VALUE(RIGHT($A59,LEN($A59)-0)),[1]Leptirići!$A$5:$BB$104,COLUMN(BB:BB),FALSE),"")</f>
        <v/>
      </c>
      <c r="E59" s="9" t="str">
        <f>IFERROR(VLOOKUP(VALUE(RIGHT($A59,LEN($A59)-0)),[1]Leptirići!$A$5:$BB$104,COLUMN(AB:AB),FALSE),"")</f>
        <v/>
      </c>
      <c r="F59" s="9" t="str">
        <f t="shared" si="1"/>
        <v/>
      </c>
      <c r="G59" s="9" t="str">
        <f t="shared" si="2"/>
        <v/>
      </c>
      <c r="H59" s="52" t="str">
        <f t="shared" si="3"/>
        <v/>
      </c>
      <c r="I59" s="10" t="str">
        <f>IFERROR(VLOOKUP(VALUE(RIGHT($H59,LEN($H59)-0)),[2]List1!$A$2:$D$1000,2,FALSE),"")</f>
        <v/>
      </c>
      <c r="J59" s="10" t="str">
        <f>IFERROR(VLOOKUP(VALUE(RIGHT($H59,LEN($H59)-0)),[2]List1!$A$2:$D$1000,3,FALSE),"")</f>
        <v/>
      </c>
      <c r="K59" s="54" t="str">
        <f t="shared" si="4"/>
        <v/>
      </c>
      <c r="L59" s="52"/>
      <c r="M59" s="8"/>
    </row>
    <row r="60" spans="1:13" ht="15" customHeight="1" x14ac:dyDescent="0.2">
      <c r="A60" s="16" t="s">
        <v>63</v>
      </c>
      <c r="B60" s="17"/>
      <c r="C60" s="18"/>
      <c r="D60" s="47" t="str">
        <f>IFERROR(VLOOKUP(VALUE(RIGHT($A60,LEN($A60)-0)),[1]Leptirići!$A$5:$BB$104,COLUMN(BB:BB),FALSE),"")</f>
        <v/>
      </c>
      <c r="E60" s="9" t="str">
        <f>IFERROR(VLOOKUP(VALUE(RIGHT($A60,LEN($A60)-0)),[1]Leptirići!$A$5:$BB$104,COLUMN(AB:AB),FALSE),"")</f>
        <v/>
      </c>
      <c r="F60" s="9" t="str">
        <f t="shared" si="1"/>
        <v/>
      </c>
      <c r="G60" s="9" t="str">
        <f t="shared" si="2"/>
        <v/>
      </c>
      <c r="H60" s="52" t="str">
        <f t="shared" si="3"/>
        <v/>
      </c>
      <c r="I60" s="10" t="str">
        <f>IFERROR(VLOOKUP(VALUE(RIGHT($H60,LEN($H60)-0)),[2]List1!$A$2:$D$1000,2,FALSE),"")</f>
        <v/>
      </c>
      <c r="J60" s="10" t="str">
        <f>IFERROR(VLOOKUP(VALUE(RIGHT($H60,LEN($H60)-0)),[2]List1!$A$2:$D$1000,3,FALSE),"")</f>
        <v/>
      </c>
      <c r="K60" s="54" t="str">
        <f t="shared" si="4"/>
        <v/>
      </c>
      <c r="L60" s="52"/>
      <c r="M60" s="8"/>
    </row>
    <row r="61" spans="1:13" ht="15" customHeight="1" x14ac:dyDescent="0.2">
      <c r="A61" s="16" t="s">
        <v>64</v>
      </c>
      <c r="B61" s="17"/>
      <c r="C61" s="18"/>
      <c r="D61" s="47" t="str">
        <f>IFERROR(VLOOKUP(VALUE(RIGHT($A61,LEN($A61)-0)),[1]Leptirići!$A$5:$BB$104,COLUMN(BB:BB),FALSE),"")</f>
        <v/>
      </c>
      <c r="E61" s="9" t="str">
        <f>IFERROR(VLOOKUP(VALUE(RIGHT($A61,LEN($A61)-0)),[1]Leptirići!$A$5:$BB$104,COLUMN(AB:AB),FALSE),"")</f>
        <v/>
      </c>
      <c r="F61" s="9" t="str">
        <f t="shared" si="1"/>
        <v/>
      </c>
      <c r="G61" s="9" t="str">
        <f t="shared" si="2"/>
        <v/>
      </c>
      <c r="H61" s="52" t="str">
        <f t="shared" si="3"/>
        <v/>
      </c>
      <c r="I61" s="10" t="str">
        <f>IFERROR(VLOOKUP(VALUE(RIGHT($H61,LEN($H61)-0)),[2]List1!$A$2:$D$1000,2,FALSE),"")</f>
        <v/>
      </c>
      <c r="J61" s="10" t="str">
        <f>IFERROR(VLOOKUP(VALUE(RIGHT($H61,LEN($H61)-0)),[2]List1!$A$2:$D$1000,3,FALSE),"")</f>
        <v/>
      </c>
      <c r="K61" s="54" t="str">
        <f t="shared" si="4"/>
        <v/>
      </c>
      <c r="L61" s="52"/>
      <c r="M61" s="8"/>
    </row>
    <row r="62" spans="1:13" ht="15" customHeight="1" x14ac:dyDescent="0.2">
      <c r="A62" s="16" t="s">
        <v>65</v>
      </c>
      <c r="B62" s="17"/>
      <c r="C62" s="18"/>
      <c r="D62" s="47" t="str">
        <f>IFERROR(VLOOKUP(VALUE(RIGHT($A62,LEN($A62)-0)),[1]Leptirići!$A$5:$BB$104,COLUMN(BB:BB),FALSE),"")</f>
        <v/>
      </c>
      <c r="E62" s="9" t="str">
        <f>IFERROR(VLOOKUP(VALUE(RIGHT($A62,LEN($A62)-0)),[1]Leptirići!$A$5:$BB$104,COLUMN(AB:AB),FALSE),"")</f>
        <v/>
      </c>
      <c r="F62" s="9" t="str">
        <f t="shared" si="1"/>
        <v/>
      </c>
      <c r="G62" s="9" t="str">
        <f t="shared" si="2"/>
        <v/>
      </c>
      <c r="H62" s="52" t="str">
        <f t="shared" si="3"/>
        <v/>
      </c>
      <c r="I62" s="10" t="str">
        <f>IFERROR(VLOOKUP(VALUE(RIGHT($H62,LEN($H62)-0)),[2]List1!$A$2:$D$1000,2,FALSE),"")</f>
        <v/>
      </c>
      <c r="J62" s="10" t="str">
        <f>IFERROR(VLOOKUP(VALUE(RIGHT($H62,LEN($H62)-0)),[2]List1!$A$2:$D$1000,3,FALSE),"")</f>
        <v/>
      </c>
      <c r="K62" s="54" t="str">
        <f t="shared" si="4"/>
        <v/>
      </c>
      <c r="L62" s="52"/>
      <c r="M62" s="8"/>
    </row>
    <row r="63" spans="1:13" ht="15" customHeight="1" x14ac:dyDescent="0.2">
      <c r="A63" s="16" t="s">
        <v>66</v>
      </c>
      <c r="B63" s="17"/>
      <c r="C63" s="18"/>
      <c r="D63" s="47" t="str">
        <f>IFERROR(VLOOKUP(VALUE(RIGHT($A63,LEN($A63)-0)),[1]Leptirići!$A$5:$BB$104,COLUMN(BB:BB),FALSE),"")</f>
        <v/>
      </c>
      <c r="E63" s="9" t="str">
        <f>IFERROR(VLOOKUP(VALUE(RIGHT($A63,LEN($A63)-0)),[1]Leptirići!$A$5:$BB$104,COLUMN(AB:AB),FALSE),"")</f>
        <v/>
      </c>
      <c r="F63" s="9" t="str">
        <f t="shared" si="1"/>
        <v/>
      </c>
      <c r="G63" s="9" t="str">
        <f t="shared" si="2"/>
        <v/>
      </c>
      <c r="H63" s="52" t="str">
        <f t="shared" si="3"/>
        <v/>
      </c>
      <c r="I63" s="10" t="str">
        <f>IFERROR(VLOOKUP(VALUE(RIGHT($H63,LEN($H63)-0)),[2]List1!$A$2:$D$1000,2,FALSE),"")</f>
        <v/>
      </c>
      <c r="J63" s="10" t="str">
        <f>IFERROR(VLOOKUP(VALUE(RIGHT($H63,LEN($H63)-0)),[2]List1!$A$2:$D$1000,3,FALSE),"")</f>
        <v/>
      </c>
      <c r="K63" s="54" t="str">
        <f t="shared" si="4"/>
        <v/>
      </c>
      <c r="L63" s="52"/>
      <c r="M63" s="8"/>
    </row>
    <row r="64" spans="1:13" ht="15" customHeight="1" x14ac:dyDescent="0.2">
      <c r="A64" s="16" t="s">
        <v>67</v>
      </c>
      <c r="B64" s="17"/>
      <c r="C64" s="18"/>
      <c r="D64" s="47" t="str">
        <f>IFERROR(VLOOKUP(VALUE(RIGHT($A64,LEN($A64)-0)),[1]Leptirići!$A$5:$BB$104,COLUMN(BB:BB),FALSE),"")</f>
        <v/>
      </c>
      <c r="E64" s="9" t="str">
        <f>IFERROR(VLOOKUP(VALUE(RIGHT($A64,LEN($A64)-0)),[1]Leptirići!$A$5:$BB$104,COLUMN(AB:AB),FALSE),"")</f>
        <v/>
      </c>
      <c r="F64" s="9" t="str">
        <f t="shared" si="1"/>
        <v/>
      </c>
      <c r="G64" s="9" t="str">
        <f t="shared" si="2"/>
        <v/>
      </c>
      <c r="H64" s="52" t="str">
        <f t="shared" si="3"/>
        <v/>
      </c>
      <c r="I64" s="10" t="str">
        <f>IFERROR(VLOOKUP(VALUE(RIGHT($H64,LEN($H64)-0)),[2]List1!$A$2:$D$1000,2,FALSE),"")</f>
        <v/>
      </c>
      <c r="J64" s="10" t="str">
        <f>IFERROR(VLOOKUP(VALUE(RIGHT($H64,LEN($H64)-0)),[2]List1!$A$2:$D$1000,3,FALSE),"")</f>
        <v/>
      </c>
      <c r="K64" s="54" t="str">
        <f t="shared" si="4"/>
        <v/>
      </c>
      <c r="L64" s="52"/>
      <c r="M64" s="8"/>
    </row>
    <row r="65" spans="1:13" ht="15" customHeight="1" x14ac:dyDescent="0.2">
      <c r="A65" s="16" t="s">
        <v>68</v>
      </c>
      <c r="B65" s="17"/>
      <c r="C65" s="18"/>
      <c r="D65" s="47" t="str">
        <f>IFERROR(VLOOKUP(VALUE(RIGHT($A65,LEN($A65)-0)),[1]Leptirići!$A$5:$BB$104,COLUMN(BB:BB),FALSE),"")</f>
        <v/>
      </c>
      <c r="E65" s="9" t="str">
        <f>IFERROR(VLOOKUP(VALUE(RIGHT($A65,LEN($A65)-0)),[1]Leptirići!$A$5:$BB$104,COLUMN(AB:AB),FALSE),"")</f>
        <v/>
      </c>
      <c r="F65" s="9" t="str">
        <f t="shared" si="1"/>
        <v/>
      </c>
      <c r="G65" s="9" t="str">
        <f t="shared" si="2"/>
        <v/>
      </c>
      <c r="H65" s="52" t="str">
        <f t="shared" si="3"/>
        <v/>
      </c>
      <c r="I65" s="10" t="str">
        <f>IFERROR(VLOOKUP(VALUE(RIGHT($H65,LEN($H65)-0)),[2]List1!$A$2:$D$1000,2,FALSE),"")</f>
        <v/>
      </c>
      <c r="J65" s="10" t="str">
        <f>IFERROR(VLOOKUP(VALUE(RIGHT($H65,LEN($H65)-0)),[2]List1!$A$2:$D$1000,3,FALSE),"")</f>
        <v/>
      </c>
      <c r="K65" s="54" t="str">
        <f t="shared" si="4"/>
        <v/>
      </c>
      <c r="L65" s="52"/>
      <c r="M65" s="8"/>
    </row>
    <row r="66" spans="1:13" ht="15" customHeight="1" x14ac:dyDescent="0.2">
      <c r="A66" s="16" t="s">
        <v>69</v>
      </c>
      <c r="B66" s="17"/>
      <c r="C66" s="18"/>
      <c r="D66" s="47" t="str">
        <f>IFERROR(VLOOKUP(VALUE(RIGHT($A66,LEN($A66)-0)),[1]Leptirići!$A$5:$BB$104,COLUMN(BB:BB),FALSE),"")</f>
        <v/>
      </c>
      <c r="E66" s="9" t="str">
        <f>IFERROR(VLOOKUP(VALUE(RIGHT($A66,LEN($A66)-0)),[1]Leptirići!$A$5:$BB$104,COLUMN(AB:AB),FALSE),"")</f>
        <v/>
      </c>
      <c r="F66" s="9" t="str">
        <f t="shared" si="1"/>
        <v/>
      </c>
      <c r="G66" s="9" t="str">
        <f t="shared" si="2"/>
        <v/>
      </c>
      <c r="H66" s="52" t="str">
        <f t="shared" si="3"/>
        <v/>
      </c>
      <c r="I66" s="10" t="str">
        <f>IFERROR(VLOOKUP(VALUE(RIGHT($H66,LEN($H66)-0)),[2]List1!$A$2:$D$1000,2,FALSE),"")</f>
        <v/>
      </c>
      <c r="J66" s="10" t="str">
        <f>IFERROR(VLOOKUP(VALUE(RIGHT($H66,LEN($H66)-0)),[2]List1!$A$2:$D$1000,3,FALSE),"")</f>
        <v/>
      </c>
      <c r="K66" s="54" t="str">
        <f t="shared" si="4"/>
        <v/>
      </c>
      <c r="L66" s="52"/>
      <c r="M66" s="8"/>
    </row>
    <row r="67" spans="1:13" ht="15" customHeight="1" x14ac:dyDescent="0.2">
      <c r="A67" s="16" t="s">
        <v>70</v>
      </c>
      <c r="B67" s="17"/>
      <c r="C67" s="18"/>
      <c r="D67" s="47" t="str">
        <f>IFERROR(VLOOKUP(VALUE(RIGHT($A67,LEN($A67)-0)),[1]Leptirići!$A$5:$BB$104,COLUMN(BB:BB),FALSE),"")</f>
        <v/>
      </c>
      <c r="E67" s="9" t="str">
        <f>IFERROR(VLOOKUP(VALUE(RIGHT($A67,LEN($A67)-0)),[1]Leptirići!$A$5:$BB$104,COLUMN(AB:AB),FALSE),"")</f>
        <v/>
      </c>
      <c r="F67" s="9" t="str">
        <f t="shared" si="1"/>
        <v/>
      </c>
      <c r="G67" s="9" t="str">
        <f t="shared" si="2"/>
        <v/>
      </c>
      <c r="H67" s="52" t="str">
        <f t="shared" si="3"/>
        <v/>
      </c>
      <c r="I67" s="10" t="str">
        <f>IFERROR(VLOOKUP(VALUE(RIGHT($H67,LEN($H67)-0)),[2]List1!$A$2:$D$1000,2,FALSE),"")</f>
        <v/>
      </c>
      <c r="J67" s="10" t="str">
        <f>IFERROR(VLOOKUP(VALUE(RIGHT($H67,LEN($H67)-0)),[2]List1!$A$2:$D$1000,3,FALSE),"")</f>
        <v/>
      </c>
      <c r="K67" s="54" t="str">
        <f t="shared" si="4"/>
        <v/>
      </c>
      <c r="L67" s="52"/>
      <c r="M67" s="8"/>
    </row>
    <row r="68" spans="1:13" ht="15" customHeight="1" x14ac:dyDescent="0.2">
      <c r="A68" s="16" t="s">
        <v>71</v>
      </c>
      <c r="B68" s="17"/>
      <c r="C68" s="18"/>
      <c r="D68" s="47" t="str">
        <f>IFERROR(VLOOKUP(VALUE(RIGHT($A68,LEN($A68)-0)),[1]Leptirići!$A$5:$BB$104,COLUMN(BB:BB),FALSE),"")</f>
        <v/>
      </c>
      <c r="E68" s="9" t="str">
        <f>IFERROR(VLOOKUP(VALUE(RIGHT($A68,LEN($A68)-0)),[1]Leptirići!$A$5:$BB$104,COLUMN(AB:AB),FALSE),"")</f>
        <v/>
      </c>
      <c r="F68" s="9" t="str">
        <f t="shared" si="1"/>
        <v/>
      </c>
      <c r="G68" s="9" t="str">
        <f t="shared" si="2"/>
        <v/>
      </c>
      <c r="H68" s="52" t="str">
        <f t="shared" si="3"/>
        <v/>
      </c>
      <c r="I68" s="10" t="str">
        <f>IFERROR(VLOOKUP(VALUE(RIGHT($H68,LEN($H68)-0)),[2]List1!$A$2:$D$1000,2,FALSE),"")</f>
        <v/>
      </c>
      <c r="J68" s="10" t="str">
        <f>IFERROR(VLOOKUP(VALUE(RIGHT($H68,LEN($H68)-0)),[2]List1!$A$2:$D$1000,3,FALSE),"")</f>
        <v/>
      </c>
      <c r="K68" s="54" t="str">
        <f t="shared" si="4"/>
        <v/>
      </c>
      <c r="L68" s="52"/>
      <c r="M68" s="8"/>
    </row>
    <row r="69" spans="1:13" ht="15" customHeight="1" x14ac:dyDescent="0.2">
      <c r="A69" s="16" t="s">
        <v>72</v>
      </c>
      <c r="B69" s="17"/>
      <c r="C69" s="18"/>
      <c r="D69" s="47" t="str">
        <f>IFERROR(VLOOKUP(VALUE(RIGHT($A69,LEN($A69)-0)),[1]Leptirići!$A$5:$BB$104,COLUMN(BB:BB),FALSE),"")</f>
        <v/>
      </c>
      <c r="E69" s="9" t="str">
        <f>IFERROR(VLOOKUP(VALUE(RIGHT($A69,LEN($A69)-0)),[1]Leptirići!$A$5:$BB$104,COLUMN(AB:AB),FALSE),"")</f>
        <v/>
      </c>
      <c r="F69" s="9" t="str">
        <f t="shared" si="1"/>
        <v/>
      </c>
      <c r="G69" s="9" t="str">
        <f t="shared" si="2"/>
        <v/>
      </c>
      <c r="H69" s="52" t="str">
        <f t="shared" si="3"/>
        <v/>
      </c>
      <c r="I69" s="10" t="str">
        <f>IFERROR(VLOOKUP(VALUE(RIGHT($H69,LEN($H69)-0)),[2]List1!$A$2:$D$1000,2,FALSE),"")</f>
        <v/>
      </c>
      <c r="J69" s="10" t="str">
        <f>IFERROR(VLOOKUP(VALUE(RIGHT($H69,LEN($H69)-0)),[2]List1!$A$2:$D$1000,3,FALSE),"")</f>
        <v/>
      </c>
      <c r="K69" s="54" t="str">
        <f t="shared" si="4"/>
        <v/>
      </c>
      <c r="L69" s="52"/>
      <c r="M69" s="8"/>
    </row>
    <row r="70" spans="1:13" ht="15" customHeight="1" x14ac:dyDescent="0.2">
      <c r="A70" s="16" t="s">
        <v>73</v>
      </c>
      <c r="B70" s="17"/>
      <c r="C70" s="18"/>
      <c r="D70" s="47" t="str">
        <f>IFERROR(VLOOKUP(VALUE(RIGHT($A70,LEN($A70)-0)),[1]Leptirići!$A$5:$BB$104,COLUMN(BB:BB),FALSE),"")</f>
        <v/>
      </c>
      <c r="E70" s="9" t="str">
        <f>IFERROR(VLOOKUP(VALUE(RIGHT($A70,LEN($A70)-0)),[1]Leptirići!$A$5:$BB$104,COLUMN(AB:AB),FALSE),"")</f>
        <v/>
      </c>
      <c r="F70" s="9" t="str">
        <f t="shared" si="1"/>
        <v/>
      </c>
      <c r="G70" s="9" t="str">
        <f t="shared" si="2"/>
        <v/>
      </c>
      <c r="H70" s="52" t="str">
        <f t="shared" si="3"/>
        <v/>
      </c>
      <c r="I70" s="10" t="str">
        <f>IFERROR(VLOOKUP(VALUE(RIGHT($H70,LEN($H70)-0)),[2]List1!$A$2:$D$1000,2,FALSE),"")</f>
        <v/>
      </c>
      <c r="J70" s="10" t="str">
        <f>IFERROR(VLOOKUP(VALUE(RIGHT($H70,LEN($H70)-0)),[2]List1!$A$2:$D$1000,3,FALSE),"")</f>
        <v/>
      </c>
      <c r="K70" s="54" t="str">
        <f t="shared" si="4"/>
        <v/>
      </c>
      <c r="L70" s="52"/>
      <c r="M70" s="8"/>
    </row>
    <row r="71" spans="1:13" ht="15" customHeight="1" x14ac:dyDescent="0.2">
      <c r="A71" s="16" t="s">
        <v>74</v>
      </c>
      <c r="B71" s="17"/>
      <c r="C71" s="18"/>
      <c r="D71" s="47" t="str">
        <f>IFERROR(VLOOKUP(VALUE(RIGHT($A71,LEN($A71)-0)),[1]Leptirići!$A$5:$BB$104,COLUMN(BB:BB),FALSE),"")</f>
        <v/>
      </c>
      <c r="E71" s="9" t="str">
        <f>IFERROR(VLOOKUP(VALUE(RIGHT($A71,LEN($A71)-0)),[1]Leptirići!$A$5:$BB$104,COLUMN(AB:AB),FALSE),"")</f>
        <v/>
      </c>
      <c r="F71" s="9" t="str">
        <f t="shared" si="1"/>
        <v/>
      </c>
      <c r="G71" s="9" t="str">
        <f t="shared" si="2"/>
        <v/>
      </c>
      <c r="H71" s="52" t="str">
        <f t="shared" si="3"/>
        <v/>
      </c>
      <c r="I71" s="10" t="str">
        <f>IFERROR(VLOOKUP(VALUE(RIGHT($H71,LEN($H71)-0)),[2]List1!$A$2:$D$1000,2,FALSE),"")</f>
        <v/>
      </c>
      <c r="J71" s="10" t="str">
        <f>IFERROR(VLOOKUP(VALUE(RIGHT($H71,LEN($H71)-0)),[2]List1!$A$2:$D$1000,3,FALSE),"")</f>
        <v/>
      </c>
      <c r="K71" s="54" t="str">
        <f t="shared" si="4"/>
        <v/>
      </c>
      <c r="L71" s="52"/>
      <c r="M71" s="8"/>
    </row>
    <row r="72" spans="1:13" ht="15" customHeight="1" x14ac:dyDescent="0.2">
      <c r="A72" s="16" t="s">
        <v>75</v>
      </c>
      <c r="B72" s="17"/>
      <c r="C72" s="18"/>
      <c r="D72" s="47" t="str">
        <f>IFERROR(VLOOKUP(VALUE(RIGHT($A72,LEN($A72)-0)),[1]Leptirići!$A$5:$BB$104,COLUMN(BB:BB),FALSE),"")</f>
        <v/>
      </c>
      <c r="E72" s="9" t="str">
        <f>IFERROR(VLOOKUP(VALUE(RIGHT($A72,LEN($A72)-0)),[1]Leptirići!$A$5:$BB$104,COLUMN(AB:AB),FALSE),"")</f>
        <v/>
      </c>
      <c r="F72" s="9" t="str">
        <f t="shared" si="1"/>
        <v/>
      </c>
      <c r="G72" s="9" t="str">
        <f t="shared" si="2"/>
        <v/>
      </c>
      <c r="H72" s="52" t="str">
        <f t="shared" si="3"/>
        <v/>
      </c>
      <c r="I72" s="10" t="str">
        <f>IFERROR(VLOOKUP(VALUE(RIGHT($H72,LEN($H72)-0)),[2]List1!$A$2:$D$1000,2,FALSE),"")</f>
        <v/>
      </c>
      <c r="J72" s="10" t="str">
        <f>IFERROR(VLOOKUP(VALUE(RIGHT($H72,LEN($H72)-0)),[2]List1!$A$2:$D$1000,3,FALSE),"")</f>
        <v/>
      </c>
      <c r="K72" s="54" t="str">
        <f t="shared" si="4"/>
        <v/>
      </c>
      <c r="L72" s="52"/>
      <c r="M72" s="8"/>
    </row>
    <row r="73" spans="1:13" ht="15" customHeight="1" x14ac:dyDescent="0.2">
      <c r="A73" s="16" t="s">
        <v>76</v>
      </c>
      <c r="B73" s="17"/>
      <c r="C73" s="18"/>
      <c r="D73" s="47" t="str">
        <f>IFERROR(VLOOKUP(VALUE(RIGHT($A73,LEN($A73)-0)),[1]Leptirići!$A$5:$BB$104,COLUMN(BB:BB),FALSE),"")</f>
        <v/>
      </c>
      <c r="E73" s="9" t="str">
        <f>IFERROR(VLOOKUP(VALUE(RIGHT($A73,LEN($A73)-0)),[1]Leptirići!$A$5:$BB$104,COLUMN(AB:AB),FALSE),"")</f>
        <v/>
      </c>
      <c r="F73" s="9" t="str">
        <f t="shared" si="1"/>
        <v/>
      </c>
      <c r="G73" s="9" t="str">
        <f t="shared" si="2"/>
        <v/>
      </c>
      <c r="H73" s="52" t="str">
        <f t="shared" si="3"/>
        <v/>
      </c>
      <c r="I73" s="10" t="str">
        <f>IFERROR(VLOOKUP(VALUE(RIGHT($H73,LEN($H73)-0)),[2]List1!$A$2:$D$1000,2,FALSE),"")</f>
        <v/>
      </c>
      <c r="J73" s="10" t="str">
        <f>IFERROR(VLOOKUP(VALUE(RIGHT($H73,LEN($H73)-0)),[2]List1!$A$2:$D$1000,3,FALSE),"")</f>
        <v/>
      </c>
      <c r="K73" s="54" t="str">
        <f t="shared" si="4"/>
        <v/>
      </c>
      <c r="L73" s="52"/>
      <c r="M73" s="8"/>
    </row>
    <row r="74" spans="1:13" ht="15" customHeight="1" x14ac:dyDescent="0.2">
      <c r="A74" s="16" t="s">
        <v>77</v>
      </c>
      <c r="B74" s="17"/>
      <c r="C74" s="18"/>
      <c r="D74" s="47" t="str">
        <f>IFERROR(VLOOKUP(VALUE(RIGHT($A74,LEN($A74)-0)),[1]Leptirići!$A$5:$BB$104,COLUMN(BB:BB),FALSE),"")</f>
        <v/>
      </c>
      <c r="E74" s="9" t="str">
        <f>IFERROR(VLOOKUP(VALUE(RIGHT($A74,LEN($A74)-0)),[1]Leptirići!$A$5:$BB$104,COLUMN(AB:AB),FALSE),"")</f>
        <v/>
      </c>
      <c r="F74" s="9" t="str">
        <f t="shared" si="1"/>
        <v/>
      </c>
      <c r="G74" s="9" t="str">
        <f t="shared" si="2"/>
        <v/>
      </c>
      <c r="H74" s="52" t="str">
        <f t="shared" si="3"/>
        <v/>
      </c>
      <c r="I74" s="10" t="str">
        <f>IFERROR(VLOOKUP(VALUE(RIGHT($H74,LEN($H74)-0)),[2]List1!$A$2:$D$1000,2,FALSE),"")</f>
        <v/>
      </c>
      <c r="J74" s="10" t="str">
        <f>IFERROR(VLOOKUP(VALUE(RIGHT($H74,LEN($H74)-0)),[2]List1!$A$2:$D$1000,3,FALSE),"")</f>
        <v/>
      </c>
      <c r="K74" s="54" t="str">
        <f t="shared" si="4"/>
        <v/>
      </c>
      <c r="L74" s="52"/>
      <c r="M74" s="8"/>
    </row>
    <row r="75" spans="1:13" ht="15" customHeight="1" x14ac:dyDescent="0.2">
      <c r="A75" s="16" t="s">
        <v>78</v>
      </c>
      <c r="B75" s="17"/>
      <c r="C75" s="18"/>
      <c r="D75" s="47" t="str">
        <f>IFERROR(VLOOKUP(VALUE(RIGHT($A75,LEN($A75)-0)),[1]Leptirići!$A$5:$BB$104,COLUMN(BB:BB),FALSE),"")</f>
        <v/>
      </c>
      <c r="E75" s="9" t="str">
        <f>IFERROR(VLOOKUP(VALUE(RIGHT($A75,LEN($A75)-0)),[1]Leptirići!$A$5:$BB$104,COLUMN(AB:AB),FALSE),"")</f>
        <v/>
      </c>
      <c r="F75" s="9" t="str">
        <f t="shared" si="1"/>
        <v/>
      </c>
      <c r="G75" s="9" t="str">
        <f t="shared" si="2"/>
        <v/>
      </c>
      <c r="H75" s="52" t="str">
        <f t="shared" si="3"/>
        <v/>
      </c>
      <c r="I75" s="10" t="str">
        <f>IFERROR(VLOOKUP(VALUE(RIGHT($H75,LEN($H75)-0)),[2]List1!$A$2:$D$1000,2,FALSE),"")</f>
        <v/>
      </c>
      <c r="J75" s="10" t="str">
        <f>IFERROR(VLOOKUP(VALUE(RIGHT($H75,LEN($H75)-0)),[2]List1!$A$2:$D$1000,3,FALSE),"")</f>
        <v/>
      </c>
      <c r="K75" s="54" t="str">
        <f t="shared" ref="K75:K109" si="5">IF(D75="","",D75/60)</f>
        <v/>
      </c>
      <c r="L75" s="52"/>
      <c r="M75" s="8"/>
    </row>
    <row r="76" spans="1:13" ht="15" customHeight="1" x14ac:dyDescent="0.2">
      <c r="A76" s="16" t="s">
        <v>79</v>
      </c>
      <c r="B76" s="17"/>
      <c r="C76" s="18"/>
      <c r="D76" s="47" t="str">
        <f>IFERROR(VLOOKUP(VALUE(RIGHT($A76,LEN($A76)-0)),[1]Leptirići!$A$5:$BB$104,COLUMN(BB:BB),FALSE),"")</f>
        <v/>
      </c>
      <c r="E76" s="9" t="str">
        <f>IFERROR(VLOOKUP(VALUE(RIGHT($A76,LEN($A76)-0)),[1]Leptirići!$A$5:$BB$104,COLUMN(AB:AB),FALSE),"")</f>
        <v/>
      </c>
      <c r="F76" s="9" t="str">
        <f t="shared" ref="F76:F109" si="6">IF(LEN(B76)&lt;2,IF(LEN(C76)&lt;2,"",$B$8),$B$8)</f>
        <v/>
      </c>
      <c r="G76" s="9" t="str">
        <f t="shared" ref="G76:G109" si="7">IF(F76="","",IF($B$8="LEPTIRIĆI","OŠ","--"))</f>
        <v/>
      </c>
      <c r="H76" s="52" t="str">
        <f t="shared" ref="H76:H109" si="8">IF(F76="","",$B$6)</f>
        <v/>
      </c>
      <c r="I76" s="10" t="str">
        <f>IFERROR(VLOOKUP(VALUE(RIGHT($H76,LEN($H76)-0)),[2]List1!$A$2:$D$1000,2,FALSE),"")</f>
        <v/>
      </c>
      <c r="J76" s="10" t="str">
        <f>IFERROR(VLOOKUP(VALUE(RIGHT($H76,LEN($H76)-0)),[2]List1!$A$2:$D$1000,3,FALSE),"")</f>
        <v/>
      </c>
      <c r="K76" s="54" t="str">
        <f t="shared" si="5"/>
        <v/>
      </c>
      <c r="L76" s="52"/>
      <c r="M76" s="8"/>
    </row>
    <row r="77" spans="1:13" ht="15" customHeight="1" x14ac:dyDescent="0.2">
      <c r="A77" s="16" t="s">
        <v>80</v>
      </c>
      <c r="B77" s="17"/>
      <c r="C77" s="18"/>
      <c r="D77" s="47" t="str">
        <f>IFERROR(VLOOKUP(VALUE(RIGHT($A77,LEN($A77)-0)),[1]Leptirići!$A$5:$BB$104,COLUMN(BB:BB),FALSE),"")</f>
        <v/>
      </c>
      <c r="E77" s="9" t="str">
        <f>IFERROR(VLOOKUP(VALUE(RIGHT($A77,LEN($A77)-0)),[1]Leptirići!$A$5:$BB$104,COLUMN(AB:AB),FALSE),"")</f>
        <v/>
      </c>
      <c r="F77" s="9" t="str">
        <f t="shared" si="6"/>
        <v/>
      </c>
      <c r="G77" s="9" t="str">
        <f t="shared" si="7"/>
        <v/>
      </c>
      <c r="H77" s="52" t="str">
        <f t="shared" si="8"/>
        <v/>
      </c>
      <c r="I77" s="10" t="str">
        <f>IFERROR(VLOOKUP(VALUE(RIGHT($H77,LEN($H77)-0)),[2]List1!$A$2:$D$1000,2,FALSE),"")</f>
        <v/>
      </c>
      <c r="J77" s="10" t="str">
        <f>IFERROR(VLOOKUP(VALUE(RIGHT($H77,LEN($H77)-0)),[2]List1!$A$2:$D$1000,3,FALSE),"")</f>
        <v/>
      </c>
      <c r="K77" s="54" t="str">
        <f t="shared" si="5"/>
        <v/>
      </c>
      <c r="L77" s="52"/>
      <c r="M77" s="8"/>
    </row>
    <row r="78" spans="1:13" ht="15" customHeight="1" x14ac:dyDescent="0.2">
      <c r="A78" s="16" t="s">
        <v>81</v>
      </c>
      <c r="B78" s="17"/>
      <c r="C78" s="18"/>
      <c r="D78" s="47" t="str">
        <f>IFERROR(VLOOKUP(VALUE(RIGHT($A78,LEN($A78)-0)),[1]Leptirići!$A$5:$BB$104,COLUMN(BB:BB),FALSE),"")</f>
        <v/>
      </c>
      <c r="E78" s="9" t="str">
        <f>IFERROR(VLOOKUP(VALUE(RIGHT($A78,LEN($A78)-0)),[1]Leptirići!$A$5:$BB$104,COLUMN(AB:AB),FALSE),"")</f>
        <v/>
      </c>
      <c r="F78" s="9" t="str">
        <f t="shared" si="6"/>
        <v/>
      </c>
      <c r="G78" s="9" t="str">
        <f t="shared" si="7"/>
        <v/>
      </c>
      <c r="H78" s="52" t="str">
        <f t="shared" si="8"/>
        <v/>
      </c>
      <c r="I78" s="10" t="str">
        <f>IFERROR(VLOOKUP(VALUE(RIGHT($H78,LEN($H78)-0)),[2]List1!$A$2:$D$1000,2,FALSE),"")</f>
        <v/>
      </c>
      <c r="J78" s="10" t="str">
        <f>IFERROR(VLOOKUP(VALUE(RIGHT($H78,LEN($H78)-0)),[2]List1!$A$2:$D$1000,3,FALSE),"")</f>
        <v/>
      </c>
      <c r="K78" s="54" t="str">
        <f t="shared" si="5"/>
        <v/>
      </c>
      <c r="L78" s="52"/>
      <c r="M78" s="8"/>
    </row>
    <row r="79" spans="1:13" ht="15" customHeight="1" x14ac:dyDescent="0.2">
      <c r="A79" s="16" t="s">
        <v>82</v>
      </c>
      <c r="B79" s="17"/>
      <c r="C79" s="18"/>
      <c r="D79" s="47" t="str">
        <f>IFERROR(VLOOKUP(VALUE(RIGHT($A79,LEN($A79)-0)),[1]Leptirići!$A$5:$BB$104,COLUMN(BB:BB),FALSE),"")</f>
        <v/>
      </c>
      <c r="E79" s="9" t="str">
        <f>IFERROR(VLOOKUP(VALUE(RIGHT($A79,LEN($A79)-0)),[1]Leptirići!$A$5:$BB$104,COLUMN(AB:AB),FALSE),"")</f>
        <v/>
      </c>
      <c r="F79" s="9" t="str">
        <f t="shared" si="6"/>
        <v/>
      </c>
      <c r="G79" s="9" t="str">
        <f t="shared" si="7"/>
        <v/>
      </c>
      <c r="H79" s="52" t="str">
        <f t="shared" si="8"/>
        <v/>
      </c>
      <c r="I79" s="10" t="str">
        <f>IFERROR(VLOOKUP(VALUE(RIGHT($H79,LEN($H79)-0)),[2]List1!$A$2:$D$1000,2,FALSE),"")</f>
        <v/>
      </c>
      <c r="J79" s="10" t="str">
        <f>IFERROR(VLOOKUP(VALUE(RIGHT($H79,LEN($H79)-0)),[2]List1!$A$2:$D$1000,3,FALSE),"")</f>
        <v/>
      </c>
      <c r="K79" s="54" t="str">
        <f t="shared" si="5"/>
        <v/>
      </c>
      <c r="L79" s="52"/>
      <c r="M79" s="8"/>
    </row>
    <row r="80" spans="1:13" ht="15" customHeight="1" x14ac:dyDescent="0.2">
      <c r="A80" s="16" t="s">
        <v>83</v>
      </c>
      <c r="B80" s="17"/>
      <c r="C80" s="18"/>
      <c r="D80" s="47" t="str">
        <f>IFERROR(VLOOKUP(VALUE(RIGHT($A80,LEN($A80)-0)),[1]Leptirići!$A$5:$BB$104,COLUMN(BB:BB),FALSE),"")</f>
        <v/>
      </c>
      <c r="E80" s="9" t="str">
        <f>IFERROR(VLOOKUP(VALUE(RIGHT($A80,LEN($A80)-0)),[1]Leptirići!$A$5:$BB$104,COLUMN(AB:AB),FALSE),"")</f>
        <v/>
      </c>
      <c r="F80" s="9" t="str">
        <f t="shared" si="6"/>
        <v/>
      </c>
      <c r="G80" s="9" t="str">
        <f t="shared" si="7"/>
        <v/>
      </c>
      <c r="H80" s="52" t="str">
        <f t="shared" si="8"/>
        <v/>
      </c>
      <c r="I80" s="10" t="str">
        <f>IFERROR(VLOOKUP(VALUE(RIGHT($H80,LEN($H80)-0)),[2]List1!$A$2:$D$1000,2,FALSE),"")</f>
        <v/>
      </c>
      <c r="J80" s="10" t="str">
        <f>IFERROR(VLOOKUP(VALUE(RIGHT($H80,LEN($H80)-0)),[2]List1!$A$2:$D$1000,3,FALSE),"")</f>
        <v/>
      </c>
      <c r="K80" s="54" t="str">
        <f t="shared" si="5"/>
        <v/>
      </c>
      <c r="L80" s="52"/>
      <c r="M80" s="8"/>
    </row>
    <row r="81" spans="1:13" ht="15" customHeight="1" x14ac:dyDescent="0.2">
      <c r="A81" s="16" t="s">
        <v>84</v>
      </c>
      <c r="B81" s="17"/>
      <c r="C81" s="18"/>
      <c r="D81" s="47" t="str">
        <f>IFERROR(VLOOKUP(VALUE(RIGHT($A81,LEN($A81)-0)),[1]Leptirići!$A$5:$BB$104,COLUMN(BB:BB),FALSE),"")</f>
        <v/>
      </c>
      <c r="E81" s="9" t="str">
        <f>IFERROR(VLOOKUP(VALUE(RIGHT($A81,LEN($A81)-0)),[1]Leptirići!$A$5:$BB$104,COLUMN(AB:AB),FALSE),"")</f>
        <v/>
      </c>
      <c r="F81" s="9" t="str">
        <f t="shared" si="6"/>
        <v/>
      </c>
      <c r="G81" s="9" t="str">
        <f t="shared" si="7"/>
        <v/>
      </c>
      <c r="H81" s="52" t="str">
        <f t="shared" si="8"/>
        <v/>
      </c>
      <c r="I81" s="10" t="str">
        <f>IFERROR(VLOOKUP(VALUE(RIGHT($H81,LEN($H81)-0)),[2]List1!$A$2:$D$1000,2,FALSE),"")</f>
        <v/>
      </c>
      <c r="J81" s="10" t="str">
        <f>IFERROR(VLOOKUP(VALUE(RIGHT($H81,LEN($H81)-0)),[2]List1!$A$2:$D$1000,3,FALSE),"")</f>
        <v/>
      </c>
      <c r="K81" s="54" t="str">
        <f t="shared" si="5"/>
        <v/>
      </c>
      <c r="L81" s="52"/>
      <c r="M81" s="8"/>
    </row>
    <row r="82" spans="1:13" ht="15" customHeight="1" x14ac:dyDescent="0.2">
      <c r="A82" s="16" t="s">
        <v>85</v>
      </c>
      <c r="B82" s="17"/>
      <c r="C82" s="18"/>
      <c r="D82" s="47" t="str">
        <f>IFERROR(VLOOKUP(VALUE(RIGHT($A82,LEN($A82)-0)),[1]Leptirići!$A$5:$BB$104,COLUMN(BB:BB),FALSE),"")</f>
        <v/>
      </c>
      <c r="E82" s="9" t="str">
        <f>IFERROR(VLOOKUP(VALUE(RIGHT($A82,LEN($A82)-0)),[1]Leptirići!$A$5:$BB$104,COLUMN(AB:AB),FALSE),"")</f>
        <v/>
      </c>
      <c r="F82" s="9" t="str">
        <f t="shared" si="6"/>
        <v/>
      </c>
      <c r="G82" s="9" t="str">
        <f t="shared" si="7"/>
        <v/>
      </c>
      <c r="H82" s="52" t="str">
        <f t="shared" si="8"/>
        <v/>
      </c>
      <c r="I82" s="10" t="str">
        <f>IFERROR(VLOOKUP(VALUE(RIGHT($H82,LEN($H82)-0)),[2]List1!$A$2:$D$1000,2,FALSE),"")</f>
        <v/>
      </c>
      <c r="J82" s="10" t="str">
        <f>IFERROR(VLOOKUP(VALUE(RIGHT($H82,LEN($H82)-0)),[2]List1!$A$2:$D$1000,3,FALSE),"")</f>
        <v/>
      </c>
      <c r="K82" s="54" t="str">
        <f t="shared" si="5"/>
        <v/>
      </c>
      <c r="L82" s="52"/>
      <c r="M82" s="8"/>
    </row>
    <row r="83" spans="1:13" ht="15" customHeight="1" x14ac:dyDescent="0.2">
      <c r="A83" s="16" t="s">
        <v>86</v>
      </c>
      <c r="B83" s="17"/>
      <c r="C83" s="18"/>
      <c r="D83" s="47" t="str">
        <f>IFERROR(VLOOKUP(VALUE(RIGHT($A83,LEN($A83)-0)),[1]Leptirići!$A$5:$BB$104,COLUMN(BB:BB),FALSE),"")</f>
        <v/>
      </c>
      <c r="E83" s="9" t="str">
        <f>IFERROR(VLOOKUP(VALUE(RIGHT($A83,LEN($A83)-0)),[1]Leptirići!$A$5:$BB$104,COLUMN(AB:AB),FALSE),"")</f>
        <v/>
      </c>
      <c r="F83" s="9" t="str">
        <f t="shared" si="6"/>
        <v/>
      </c>
      <c r="G83" s="9" t="str">
        <f t="shared" si="7"/>
        <v/>
      </c>
      <c r="H83" s="52" t="str">
        <f t="shared" si="8"/>
        <v/>
      </c>
      <c r="I83" s="10" t="str">
        <f>IFERROR(VLOOKUP(VALUE(RIGHT($H83,LEN($H83)-0)),[2]List1!$A$2:$D$1000,2,FALSE),"")</f>
        <v/>
      </c>
      <c r="J83" s="10" t="str">
        <f>IFERROR(VLOOKUP(VALUE(RIGHT($H83,LEN($H83)-0)),[2]List1!$A$2:$D$1000,3,FALSE),"")</f>
        <v/>
      </c>
      <c r="K83" s="54" t="str">
        <f t="shared" si="5"/>
        <v/>
      </c>
      <c r="L83" s="52"/>
      <c r="M83" s="8"/>
    </row>
    <row r="84" spans="1:13" ht="15" customHeight="1" x14ac:dyDescent="0.2">
      <c r="A84" s="16" t="s">
        <v>87</v>
      </c>
      <c r="B84" s="17"/>
      <c r="C84" s="18"/>
      <c r="D84" s="47" t="str">
        <f>IFERROR(VLOOKUP(VALUE(RIGHT($A84,LEN($A84)-0)),[1]Leptirići!$A$5:$BB$104,COLUMN(BB:BB),FALSE),"")</f>
        <v/>
      </c>
      <c r="E84" s="9" t="str">
        <f>IFERROR(VLOOKUP(VALUE(RIGHT($A84,LEN($A84)-0)),[1]Leptirići!$A$5:$BB$104,COLUMN(AB:AB),FALSE),"")</f>
        <v/>
      </c>
      <c r="F84" s="9" t="str">
        <f t="shared" si="6"/>
        <v/>
      </c>
      <c r="G84" s="9" t="str">
        <f t="shared" si="7"/>
        <v/>
      </c>
      <c r="H84" s="52" t="str">
        <f t="shared" si="8"/>
        <v/>
      </c>
      <c r="I84" s="10" t="str">
        <f>IFERROR(VLOOKUP(VALUE(RIGHT($H84,LEN($H84)-0)),[2]List1!$A$2:$D$1000,2,FALSE),"")</f>
        <v/>
      </c>
      <c r="J84" s="10" t="str">
        <f>IFERROR(VLOOKUP(VALUE(RIGHT($H84,LEN($H84)-0)),[2]List1!$A$2:$D$1000,3,FALSE),"")</f>
        <v/>
      </c>
      <c r="K84" s="54" t="str">
        <f t="shared" si="5"/>
        <v/>
      </c>
      <c r="L84" s="52"/>
      <c r="M84" s="8"/>
    </row>
    <row r="85" spans="1:13" ht="15" customHeight="1" x14ac:dyDescent="0.2">
      <c r="A85" s="16" t="s">
        <v>88</v>
      </c>
      <c r="B85" s="17"/>
      <c r="C85" s="18"/>
      <c r="D85" s="47" t="str">
        <f>IFERROR(VLOOKUP(VALUE(RIGHT($A85,LEN($A85)-0)),[1]Leptirići!$A$5:$BB$104,COLUMN(BB:BB),FALSE),"")</f>
        <v/>
      </c>
      <c r="E85" s="9" t="str">
        <f>IFERROR(VLOOKUP(VALUE(RIGHT($A85,LEN($A85)-0)),[1]Leptirići!$A$5:$BB$104,COLUMN(AB:AB),FALSE),"")</f>
        <v/>
      </c>
      <c r="F85" s="9" t="str">
        <f t="shared" si="6"/>
        <v/>
      </c>
      <c r="G85" s="9" t="str">
        <f t="shared" si="7"/>
        <v/>
      </c>
      <c r="H85" s="52" t="str">
        <f t="shared" si="8"/>
        <v/>
      </c>
      <c r="I85" s="10" t="str">
        <f>IFERROR(VLOOKUP(VALUE(RIGHT($H85,LEN($H85)-0)),[2]List1!$A$2:$D$1000,2,FALSE),"")</f>
        <v/>
      </c>
      <c r="J85" s="10" t="str">
        <f>IFERROR(VLOOKUP(VALUE(RIGHT($H85,LEN($H85)-0)),[2]List1!$A$2:$D$1000,3,FALSE),"")</f>
        <v/>
      </c>
      <c r="K85" s="54" t="str">
        <f t="shared" si="5"/>
        <v/>
      </c>
      <c r="L85" s="52"/>
      <c r="M85" s="8"/>
    </row>
    <row r="86" spans="1:13" ht="15" customHeight="1" x14ac:dyDescent="0.2">
      <c r="A86" s="16" t="s">
        <v>89</v>
      </c>
      <c r="B86" s="17"/>
      <c r="C86" s="18"/>
      <c r="D86" s="47" t="str">
        <f>IFERROR(VLOOKUP(VALUE(RIGHT($A86,LEN($A86)-0)),[1]Leptirići!$A$5:$BB$104,COLUMN(BB:BB),FALSE),"")</f>
        <v/>
      </c>
      <c r="E86" s="9" t="str">
        <f>IFERROR(VLOOKUP(VALUE(RIGHT($A86,LEN($A86)-0)),[1]Leptirići!$A$5:$BB$104,COLUMN(AB:AB),FALSE),"")</f>
        <v/>
      </c>
      <c r="F86" s="9" t="str">
        <f t="shared" si="6"/>
        <v/>
      </c>
      <c r="G86" s="9" t="str">
        <f t="shared" si="7"/>
        <v/>
      </c>
      <c r="H86" s="52" t="str">
        <f t="shared" si="8"/>
        <v/>
      </c>
      <c r="I86" s="10" t="str">
        <f>IFERROR(VLOOKUP(VALUE(RIGHT($H86,LEN($H86)-0)),[2]List1!$A$2:$D$1000,2,FALSE),"")</f>
        <v/>
      </c>
      <c r="J86" s="10" t="str">
        <f>IFERROR(VLOOKUP(VALUE(RIGHT($H86,LEN($H86)-0)),[2]List1!$A$2:$D$1000,3,FALSE),"")</f>
        <v/>
      </c>
      <c r="K86" s="54" t="str">
        <f t="shared" si="5"/>
        <v/>
      </c>
      <c r="L86" s="52"/>
      <c r="M86" s="8"/>
    </row>
    <row r="87" spans="1:13" ht="15" customHeight="1" x14ac:dyDescent="0.2">
      <c r="A87" s="16" t="s">
        <v>90</v>
      </c>
      <c r="B87" s="17"/>
      <c r="C87" s="18"/>
      <c r="D87" s="47" t="str">
        <f>IFERROR(VLOOKUP(VALUE(RIGHT($A87,LEN($A87)-0)),[1]Leptirići!$A$5:$BB$104,COLUMN(BB:BB),FALSE),"")</f>
        <v/>
      </c>
      <c r="E87" s="9" t="str">
        <f>IFERROR(VLOOKUP(VALUE(RIGHT($A87,LEN($A87)-0)),[1]Leptirići!$A$5:$BB$104,COLUMN(AB:AB),FALSE),"")</f>
        <v/>
      </c>
      <c r="F87" s="9" t="str">
        <f t="shared" si="6"/>
        <v/>
      </c>
      <c r="G87" s="9" t="str">
        <f t="shared" si="7"/>
        <v/>
      </c>
      <c r="H87" s="52" t="str">
        <f t="shared" si="8"/>
        <v/>
      </c>
      <c r="I87" s="10" t="str">
        <f>IFERROR(VLOOKUP(VALUE(RIGHT($H87,LEN($H87)-0)),[2]List1!$A$2:$D$1000,2,FALSE),"")</f>
        <v/>
      </c>
      <c r="J87" s="10" t="str">
        <f>IFERROR(VLOOKUP(VALUE(RIGHT($H87,LEN($H87)-0)),[2]List1!$A$2:$D$1000,3,FALSE),"")</f>
        <v/>
      </c>
      <c r="K87" s="54" t="str">
        <f t="shared" si="5"/>
        <v/>
      </c>
      <c r="L87" s="52"/>
      <c r="M87" s="8"/>
    </row>
    <row r="88" spans="1:13" ht="15" customHeight="1" x14ac:dyDescent="0.2">
      <c r="A88" s="16" t="s">
        <v>91</v>
      </c>
      <c r="B88" s="17"/>
      <c r="C88" s="18"/>
      <c r="D88" s="47" t="str">
        <f>IFERROR(VLOOKUP(VALUE(RIGHT($A88,LEN($A88)-0)),[1]Leptirići!$A$5:$BB$104,COLUMN(BB:BB),FALSE),"")</f>
        <v/>
      </c>
      <c r="E88" s="9" t="str">
        <f>IFERROR(VLOOKUP(VALUE(RIGHT($A88,LEN($A88)-0)),[1]Leptirići!$A$5:$BB$104,COLUMN(AB:AB),FALSE),"")</f>
        <v/>
      </c>
      <c r="F88" s="9" t="str">
        <f t="shared" si="6"/>
        <v/>
      </c>
      <c r="G88" s="9" t="str">
        <f t="shared" si="7"/>
        <v/>
      </c>
      <c r="H88" s="52" t="str">
        <f t="shared" si="8"/>
        <v/>
      </c>
      <c r="I88" s="10" t="str">
        <f>IFERROR(VLOOKUP(VALUE(RIGHT($H88,LEN($H88)-0)),[2]List1!$A$2:$D$1000,2,FALSE),"")</f>
        <v/>
      </c>
      <c r="J88" s="10" t="str">
        <f>IFERROR(VLOOKUP(VALUE(RIGHT($H88,LEN($H88)-0)),[2]List1!$A$2:$D$1000,3,FALSE),"")</f>
        <v/>
      </c>
      <c r="K88" s="54" t="str">
        <f t="shared" si="5"/>
        <v/>
      </c>
      <c r="L88" s="52"/>
      <c r="M88" s="8"/>
    </row>
    <row r="89" spans="1:13" ht="15" customHeight="1" x14ac:dyDescent="0.2">
      <c r="A89" s="16" t="s">
        <v>92</v>
      </c>
      <c r="B89" s="17"/>
      <c r="C89" s="18"/>
      <c r="D89" s="47" t="str">
        <f>IFERROR(VLOOKUP(VALUE(RIGHT($A89,LEN($A89)-0)),[1]Leptirići!$A$5:$BB$104,COLUMN(BB:BB),FALSE),"")</f>
        <v/>
      </c>
      <c r="E89" s="9" t="str">
        <f>IFERROR(VLOOKUP(VALUE(RIGHT($A89,LEN($A89)-0)),[1]Leptirići!$A$5:$BB$104,COLUMN(AB:AB),FALSE),"")</f>
        <v/>
      </c>
      <c r="F89" s="9" t="str">
        <f t="shared" si="6"/>
        <v/>
      </c>
      <c r="G89" s="9" t="str">
        <f t="shared" si="7"/>
        <v/>
      </c>
      <c r="H89" s="52" t="str">
        <f t="shared" si="8"/>
        <v/>
      </c>
      <c r="I89" s="10" t="str">
        <f>IFERROR(VLOOKUP(VALUE(RIGHT($H89,LEN($H89)-0)),[2]List1!$A$2:$D$1000,2,FALSE),"")</f>
        <v/>
      </c>
      <c r="J89" s="10" t="str">
        <f>IFERROR(VLOOKUP(VALUE(RIGHT($H89,LEN($H89)-0)),[2]List1!$A$2:$D$1000,3,FALSE),"")</f>
        <v/>
      </c>
      <c r="K89" s="54" t="str">
        <f t="shared" si="5"/>
        <v/>
      </c>
      <c r="L89" s="52"/>
      <c r="M89" s="8"/>
    </row>
    <row r="90" spans="1:13" ht="15" customHeight="1" x14ac:dyDescent="0.2">
      <c r="A90" s="16" t="s">
        <v>93</v>
      </c>
      <c r="B90" s="17"/>
      <c r="C90" s="18"/>
      <c r="D90" s="47" t="str">
        <f>IFERROR(VLOOKUP(VALUE(RIGHT($A90,LEN($A90)-0)),[1]Leptirići!$A$5:$BB$104,COLUMN(BB:BB),FALSE),"")</f>
        <v/>
      </c>
      <c r="E90" s="9" t="str">
        <f>IFERROR(VLOOKUP(VALUE(RIGHT($A90,LEN($A90)-0)),[1]Leptirići!$A$5:$BB$104,COLUMN(AB:AB),FALSE),"")</f>
        <v/>
      </c>
      <c r="F90" s="9" t="str">
        <f t="shared" si="6"/>
        <v/>
      </c>
      <c r="G90" s="9" t="str">
        <f t="shared" si="7"/>
        <v/>
      </c>
      <c r="H90" s="52" t="str">
        <f t="shared" si="8"/>
        <v/>
      </c>
      <c r="I90" s="10" t="str">
        <f>IFERROR(VLOOKUP(VALUE(RIGHT($H90,LEN($H90)-0)),[2]List1!$A$2:$D$1000,2,FALSE),"")</f>
        <v/>
      </c>
      <c r="J90" s="10" t="str">
        <f>IFERROR(VLOOKUP(VALUE(RIGHT($H90,LEN($H90)-0)),[2]List1!$A$2:$D$1000,3,FALSE),"")</f>
        <v/>
      </c>
      <c r="K90" s="54" t="str">
        <f t="shared" si="5"/>
        <v/>
      </c>
      <c r="L90" s="52"/>
      <c r="M90" s="8"/>
    </row>
    <row r="91" spans="1:13" ht="15" customHeight="1" x14ac:dyDescent="0.2">
      <c r="A91" s="16" t="s">
        <v>94</v>
      </c>
      <c r="B91" s="17"/>
      <c r="C91" s="18"/>
      <c r="D91" s="47" t="str">
        <f>IFERROR(VLOOKUP(VALUE(RIGHT($A91,LEN($A91)-0)),[1]Leptirići!$A$5:$BB$104,COLUMN(BB:BB),FALSE),"")</f>
        <v/>
      </c>
      <c r="E91" s="9" t="str">
        <f>IFERROR(VLOOKUP(VALUE(RIGHT($A91,LEN($A91)-0)),[1]Leptirići!$A$5:$BB$104,COLUMN(AB:AB),FALSE),"")</f>
        <v/>
      </c>
      <c r="F91" s="9" t="str">
        <f t="shared" si="6"/>
        <v/>
      </c>
      <c r="G91" s="9" t="str">
        <f t="shared" si="7"/>
        <v/>
      </c>
      <c r="H91" s="52" t="str">
        <f t="shared" si="8"/>
        <v/>
      </c>
      <c r="I91" s="10" t="str">
        <f>IFERROR(VLOOKUP(VALUE(RIGHT($H91,LEN($H91)-0)),[2]List1!$A$2:$D$1000,2,FALSE),"")</f>
        <v/>
      </c>
      <c r="J91" s="10" t="str">
        <f>IFERROR(VLOOKUP(VALUE(RIGHT($H91,LEN($H91)-0)),[2]List1!$A$2:$D$1000,3,FALSE),"")</f>
        <v/>
      </c>
      <c r="K91" s="54" t="str">
        <f t="shared" si="5"/>
        <v/>
      </c>
      <c r="L91" s="52"/>
      <c r="M91" s="8"/>
    </row>
    <row r="92" spans="1:13" ht="15" customHeight="1" x14ac:dyDescent="0.2">
      <c r="A92" s="16" t="s">
        <v>95</v>
      </c>
      <c r="B92" s="17"/>
      <c r="C92" s="18"/>
      <c r="D92" s="47" t="str">
        <f>IFERROR(VLOOKUP(VALUE(RIGHT($A92,LEN($A92)-0)),[1]Leptirići!$A$5:$BB$104,COLUMN(BB:BB),FALSE),"")</f>
        <v/>
      </c>
      <c r="E92" s="9" t="str">
        <f>IFERROR(VLOOKUP(VALUE(RIGHT($A92,LEN($A92)-0)),[1]Leptirići!$A$5:$BB$104,COLUMN(AB:AB),FALSE),"")</f>
        <v/>
      </c>
      <c r="F92" s="9" t="str">
        <f t="shared" si="6"/>
        <v/>
      </c>
      <c r="G92" s="9" t="str">
        <f t="shared" si="7"/>
        <v/>
      </c>
      <c r="H92" s="52" t="str">
        <f t="shared" si="8"/>
        <v/>
      </c>
      <c r="I92" s="10" t="str">
        <f>IFERROR(VLOOKUP(VALUE(RIGHT($H92,LEN($H92)-0)),[2]List1!$A$2:$D$1000,2,FALSE),"")</f>
        <v/>
      </c>
      <c r="J92" s="10" t="str">
        <f>IFERROR(VLOOKUP(VALUE(RIGHT($H92,LEN($H92)-0)),[2]List1!$A$2:$D$1000,3,FALSE),"")</f>
        <v/>
      </c>
      <c r="K92" s="54" t="str">
        <f t="shared" si="5"/>
        <v/>
      </c>
      <c r="L92" s="52"/>
      <c r="M92" s="8"/>
    </row>
    <row r="93" spans="1:13" ht="15" customHeight="1" x14ac:dyDescent="0.2">
      <c r="A93" s="16" t="s">
        <v>96</v>
      </c>
      <c r="B93" s="17"/>
      <c r="C93" s="18"/>
      <c r="D93" s="47" t="str">
        <f>IFERROR(VLOOKUP(VALUE(RIGHT($A93,LEN($A93)-0)),[1]Leptirići!$A$5:$BB$104,COLUMN(BB:BB),FALSE),"")</f>
        <v/>
      </c>
      <c r="E93" s="9" t="str">
        <f>IFERROR(VLOOKUP(VALUE(RIGHT($A93,LEN($A93)-0)),[1]Leptirići!$A$5:$BB$104,COLUMN(AB:AB),FALSE),"")</f>
        <v/>
      </c>
      <c r="F93" s="9" t="str">
        <f t="shared" si="6"/>
        <v/>
      </c>
      <c r="G93" s="9" t="str">
        <f t="shared" si="7"/>
        <v/>
      </c>
      <c r="H93" s="52" t="str">
        <f t="shared" si="8"/>
        <v/>
      </c>
      <c r="I93" s="10" t="str">
        <f>IFERROR(VLOOKUP(VALUE(RIGHT($H93,LEN($H93)-0)),[2]List1!$A$2:$D$1000,2,FALSE),"")</f>
        <v/>
      </c>
      <c r="J93" s="10" t="str">
        <f>IFERROR(VLOOKUP(VALUE(RIGHT($H93,LEN($H93)-0)),[2]List1!$A$2:$D$1000,3,FALSE),"")</f>
        <v/>
      </c>
      <c r="K93" s="54" t="str">
        <f t="shared" si="5"/>
        <v/>
      </c>
      <c r="L93" s="52"/>
      <c r="M93" s="8"/>
    </row>
    <row r="94" spans="1:13" ht="15" customHeight="1" x14ac:dyDescent="0.2">
      <c r="A94" s="16" t="s">
        <v>97</v>
      </c>
      <c r="B94" s="17"/>
      <c r="C94" s="18"/>
      <c r="D94" s="47" t="str">
        <f>IFERROR(VLOOKUP(VALUE(RIGHT($A94,LEN($A94)-0)),[1]Leptirići!$A$5:$BB$104,COLUMN(BB:BB),FALSE),"")</f>
        <v/>
      </c>
      <c r="E94" s="9" t="str">
        <f>IFERROR(VLOOKUP(VALUE(RIGHT($A94,LEN($A94)-0)),[1]Leptirići!$A$5:$BB$104,COLUMN(AB:AB),FALSE),"")</f>
        <v/>
      </c>
      <c r="F94" s="9" t="str">
        <f t="shared" si="6"/>
        <v/>
      </c>
      <c r="G94" s="9" t="str">
        <f t="shared" si="7"/>
        <v/>
      </c>
      <c r="H94" s="52" t="str">
        <f t="shared" si="8"/>
        <v/>
      </c>
      <c r="I94" s="10" t="str">
        <f>IFERROR(VLOOKUP(VALUE(RIGHT($H94,LEN($H94)-0)),[2]List1!$A$2:$D$1000,2,FALSE),"")</f>
        <v/>
      </c>
      <c r="J94" s="10" t="str">
        <f>IFERROR(VLOOKUP(VALUE(RIGHT($H94,LEN($H94)-0)),[2]List1!$A$2:$D$1000,3,FALSE),"")</f>
        <v/>
      </c>
      <c r="K94" s="54" t="str">
        <f t="shared" si="5"/>
        <v/>
      </c>
      <c r="L94" s="52"/>
      <c r="M94" s="8"/>
    </row>
    <row r="95" spans="1:13" ht="15" customHeight="1" x14ac:dyDescent="0.2">
      <c r="A95" s="16" t="s">
        <v>98</v>
      </c>
      <c r="B95" s="17"/>
      <c r="C95" s="18"/>
      <c r="D95" s="47" t="str">
        <f>IFERROR(VLOOKUP(VALUE(RIGHT($A95,LEN($A95)-0)),[1]Leptirići!$A$5:$BB$104,COLUMN(BB:BB),FALSE),"")</f>
        <v/>
      </c>
      <c r="E95" s="9" t="str">
        <f>IFERROR(VLOOKUP(VALUE(RIGHT($A95,LEN($A95)-0)),[1]Leptirići!$A$5:$BB$104,COLUMN(AB:AB),FALSE),"")</f>
        <v/>
      </c>
      <c r="F95" s="9" t="str">
        <f t="shared" si="6"/>
        <v/>
      </c>
      <c r="G95" s="9" t="str">
        <f t="shared" si="7"/>
        <v/>
      </c>
      <c r="H95" s="52" t="str">
        <f t="shared" si="8"/>
        <v/>
      </c>
      <c r="I95" s="10" t="str">
        <f>IFERROR(VLOOKUP(VALUE(RIGHT($H95,LEN($H95)-0)),[2]List1!$A$2:$D$1000,2,FALSE),"")</f>
        <v/>
      </c>
      <c r="J95" s="10" t="str">
        <f>IFERROR(VLOOKUP(VALUE(RIGHT($H95,LEN($H95)-0)),[2]List1!$A$2:$D$1000,3,FALSE),"")</f>
        <v/>
      </c>
      <c r="K95" s="54" t="str">
        <f t="shared" si="5"/>
        <v/>
      </c>
      <c r="L95" s="52"/>
      <c r="M95" s="8"/>
    </row>
    <row r="96" spans="1:13" ht="15" customHeight="1" x14ac:dyDescent="0.2">
      <c r="A96" s="16" t="s">
        <v>99</v>
      </c>
      <c r="B96" s="17"/>
      <c r="C96" s="18"/>
      <c r="D96" s="47" t="str">
        <f>IFERROR(VLOOKUP(VALUE(RIGHT($A96,LEN($A96)-0)),[1]Leptirići!$A$5:$BB$104,COLUMN(BB:BB),FALSE),"")</f>
        <v/>
      </c>
      <c r="E96" s="9" t="str">
        <f>IFERROR(VLOOKUP(VALUE(RIGHT($A96,LEN($A96)-0)),[1]Leptirići!$A$5:$BB$104,COLUMN(AB:AB),FALSE),"")</f>
        <v/>
      </c>
      <c r="F96" s="9" t="str">
        <f t="shared" si="6"/>
        <v/>
      </c>
      <c r="G96" s="9" t="str">
        <f t="shared" si="7"/>
        <v/>
      </c>
      <c r="H96" s="52" t="str">
        <f t="shared" si="8"/>
        <v/>
      </c>
      <c r="I96" s="10" t="str">
        <f>IFERROR(VLOOKUP(VALUE(RIGHT($H96,LEN($H96)-0)),[2]List1!$A$2:$D$1000,2,FALSE),"")</f>
        <v/>
      </c>
      <c r="J96" s="10" t="str">
        <f>IFERROR(VLOOKUP(VALUE(RIGHT($H96,LEN($H96)-0)),[2]List1!$A$2:$D$1000,3,FALSE),"")</f>
        <v/>
      </c>
      <c r="K96" s="54" t="str">
        <f t="shared" si="5"/>
        <v/>
      </c>
      <c r="L96" s="52"/>
      <c r="M96" s="8"/>
    </row>
    <row r="97" spans="1:13" ht="15" customHeight="1" x14ac:dyDescent="0.2">
      <c r="A97" s="16" t="s">
        <v>100</v>
      </c>
      <c r="B97" s="17"/>
      <c r="C97" s="18"/>
      <c r="D97" s="47" t="str">
        <f>IFERROR(VLOOKUP(VALUE(RIGHT($A97,LEN($A97)-0)),[1]Leptirići!$A$5:$BB$104,COLUMN(BB:BB),FALSE),"")</f>
        <v/>
      </c>
      <c r="E97" s="9" t="str">
        <f>IFERROR(VLOOKUP(VALUE(RIGHT($A97,LEN($A97)-0)),[1]Leptirići!$A$5:$BB$104,COLUMN(AB:AB),FALSE),"")</f>
        <v/>
      </c>
      <c r="F97" s="9" t="str">
        <f t="shared" si="6"/>
        <v/>
      </c>
      <c r="G97" s="9" t="str">
        <f t="shared" si="7"/>
        <v/>
      </c>
      <c r="H97" s="52" t="str">
        <f t="shared" si="8"/>
        <v/>
      </c>
      <c r="I97" s="10" t="str">
        <f>IFERROR(VLOOKUP(VALUE(RIGHT($H97,LEN($H97)-0)),[2]List1!$A$2:$D$1000,2,FALSE),"")</f>
        <v/>
      </c>
      <c r="J97" s="10" t="str">
        <f>IFERROR(VLOOKUP(VALUE(RIGHT($H97,LEN($H97)-0)),[2]List1!$A$2:$D$1000,3,FALSE),"")</f>
        <v/>
      </c>
      <c r="K97" s="54" t="str">
        <f t="shared" si="5"/>
        <v/>
      </c>
      <c r="L97" s="52"/>
      <c r="M97" s="8"/>
    </row>
    <row r="98" spans="1:13" ht="15" customHeight="1" x14ac:dyDescent="0.2">
      <c r="A98" s="16" t="s">
        <v>101</v>
      </c>
      <c r="B98" s="17"/>
      <c r="C98" s="18"/>
      <c r="D98" s="47" t="str">
        <f>IFERROR(VLOOKUP(VALUE(RIGHT($A98,LEN($A98)-0)),[1]Leptirići!$A$5:$BB$104,COLUMN(BB:BB),FALSE),"")</f>
        <v/>
      </c>
      <c r="E98" s="9" t="str">
        <f>IFERROR(VLOOKUP(VALUE(RIGHT($A98,LEN($A98)-0)),[1]Leptirići!$A$5:$BB$104,COLUMN(AB:AB),FALSE),"")</f>
        <v/>
      </c>
      <c r="F98" s="9" t="str">
        <f t="shared" si="6"/>
        <v/>
      </c>
      <c r="G98" s="9" t="str">
        <f t="shared" si="7"/>
        <v/>
      </c>
      <c r="H98" s="52" t="str">
        <f t="shared" si="8"/>
        <v/>
      </c>
      <c r="I98" s="10" t="str">
        <f>IFERROR(VLOOKUP(VALUE(RIGHT($H98,LEN($H98)-0)),[2]List1!$A$2:$D$1000,2,FALSE),"")</f>
        <v/>
      </c>
      <c r="J98" s="10" t="str">
        <f>IFERROR(VLOOKUP(VALUE(RIGHT($H98,LEN($H98)-0)),[2]List1!$A$2:$D$1000,3,FALSE),"")</f>
        <v/>
      </c>
      <c r="K98" s="54" t="str">
        <f t="shared" si="5"/>
        <v/>
      </c>
      <c r="L98" s="52"/>
      <c r="M98" s="8"/>
    </row>
    <row r="99" spans="1:13" ht="15" customHeight="1" x14ac:dyDescent="0.2">
      <c r="A99" s="16" t="s">
        <v>102</v>
      </c>
      <c r="B99" s="17"/>
      <c r="C99" s="18"/>
      <c r="D99" s="47" t="str">
        <f>IFERROR(VLOOKUP(VALUE(RIGHT($A99,LEN($A99)-0)),[1]Leptirići!$A$5:$BB$104,COLUMN(BB:BB),FALSE),"")</f>
        <v/>
      </c>
      <c r="E99" s="9" t="str">
        <f>IFERROR(VLOOKUP(VALUE(RIGHT($A99,LEN($A99)-0)),[1]Leptirići!$A$5:$BB$104,COLUMN(AB:AB),FALSE),"")</f>
        <v/>
      </c>
      <c r="F99" s="9" t="str">
        <f t="shared" si="6"/>
        <v/>
      </c>
      <c r="G99" s="9" t="str">
        <f t="shared" si="7"/>
        <v/>
      </c>
      <c r="H99" s="52" t="str">
        <f t="shared" si="8"/>
        <v/>
      </c>
      <c r="I99" s="10" t="str">
        <f>IFERROR(VLOOKUP(VALUE(RIGHT($H99,LEN($H99)-0)),[2]List1!$A$2:$D$1000,2,FALSE),"")</f>
        <v/>
      </c>
      <c r="J99" s="10" t="str">
        <f>IFERROR(VLOOKUP(VALUE(RIGHT($H99,LEN($H99)-0)),[2]List1!$A$2:$D$1000,3,FALSE),"")</f>
        <v/>
      </c>
      <c r="K99" s="54" t="str">
        <f t="shared" si="5"/>
        <v/>
      </c>
      <c r="L99" s="52"/>
      <c r="M99" s="8"/>
    </row>
    <row r="100" spans="1:13" ht="15" customHeight="1" x14ac:dyDescent="0.2">
      <c r="A100" s="16" t="s">
        <v>103</v>
      </c>
      <c r="B100" s="17"/>
      <c r="C100" s="18"/>
      <c r="D100" s="47" t="str">
        <f>IFERROR(VLOOKUP(VALUE(RIGHT($A100,LEN($A100)-0)),[1]Leptirići!$A$5:$BB$104,COLUMN(BB:BB),FALSE),"")</f>
        <v/>
      </c>
      <c r="E100" s="9" t="str">
        <f>IFERROR(VLOOKUP(VALUE(RIGHT($A100,LEN($A100)-0)),[1]Leptirići!$A$5:$BB$104,COLUMN(AB:AB),FALSE),"")</f>
        <v/>
      </c>
      <c r="F100" s="9" t="str">
        <f t="shared" si="6"/>
        <v/>
      </c>
      <c r="G100" s="9" t="str">
        <f t="shared" si="7"/>
        <v/>
      </c>
      <c r="H100" s="52" t="str">
        <f t="shared" si="8"/>
        <v/>
      </c>
      <c r="I100" s="10" t="str">
        <f>IFERROR(VLOOKUP(VALUE(RIGHT($H100,LEN($H100)-0)),[2]List1!$A$2:$D$1000,2,FALSE),"")</f>
        <v/>
      </c>
      <c r="J100" s="10" t="str">
        <f>IFERROR(VLOOKUP(VALUE(RIGHT($H100,LEN($H100)-0)),[2]List1!$A$2:$D$1000,3,FALSE),"")</f>
        <v/>
      </c>
      <c r="K100" s="54" t="str">
        <f t="shared" si="5"/>
        <v/>
      </c>
      <c r="L100" s="52"/>
      <c r="M100" s="8"/>
    </row>
    <row r="101" spans="1:13" ht="15" customHeight="1" x14ac:dyDescent="0.2">
      <c r="A101" s="16" t="s">
        <v>104</v>
      </c>
      <c r="B101" s="17"/>
      <c r="C101" s="18"/>
      <c r="D101" s="47" t="str">
        <f>IFERROR(VLOOKUP(VALUE(RIGHT($A101,LEN($A101)-0)),[1]Leptirići!$A$5:$BB$104,COLUMN(BB:BB),FALSE),"")</f>
        <v/>
      </c>
      <c r="E101" s="9" t="str">
        <f>IFERROR(VLOOKUP(VALUE(RIGHT($A101,LEN($A101)-0)),[1]Leptirići!$A$5:$BB$104,COLUMN(AB:AB),FALSE),"")</f>
        <v/>
      </c>
      <c r="F101" s="9" t="str">
        <f t="shared" si="6"/>
        <v/>
      </c>
      <c r="G101" s="9" t="str">
        <f t="shared" si="7"/>
        <v/>
      </c>
      <c r="H101" s="52" t="str">
        <f t="shared" si="8"/>
        <v/>
      </c>
      <c r="I101" s="10" t="str">
        <f>IFERROR(VLOOKUP(VALUE(RIGHT($H101,LEN($H101)-0)),[2]List1!$A$2:$D$1000,2,FALSE),"")</f>
        <v/>
      </c>
      <c r="J101" s="10" t="str">
        <f>IFERROR(VLOOKUP(VALUE(RIGHT($H101,LEN($H101)-0)),[2]List1!$A$2:$D$1000,3,FALSE),"")</f>
        <v/>
      </c>
      <c r="K101" s="54" t="str">
        <f t="shared" si="5"/>
        <v/>
      </c>
      <c r="L101" s="52"/>
      <c r="M101" s="8"/>
    </row>
    <row r="102" spans="1:13" ht="15" customHeight="1" x14ac:dyDescent="0.2">
      <c r="A102" s="16" t="s">
        <v>105</v>
      </c>
      <c r="B102" s="17"/>
      <c r="C102" s="18"/>
      <c r="D102" s="47" t="str">
        <f>IFERROR(VLOOKUP(VALUE(RIGHT($A102,LEN($A102)-0)),[1]Leptirići!$A$5:$BB$104,COLUMN(BB:BB),FALSE),"")</f>
        <v/>
      </c>
      <c r="E102" s="9" t="str">
        <f>IFERROR(VLOOKUP(VALUE(RIGHT($A102,LEN($A102)-0)),[1]Leptirići!$A$5:$BB$104,COLUMN(AB:AB),FALSE),"")</f>
        <v/>
      </c>
      <c r="F102" s="9" t="str">
        <f t="shared" si="6"/>
        <v/>
      </c>
      <c r="G102" s="9" t="str">
        <f t="shared" si="7"/>
        <v/>
      </c>
      <c r="H102" s="52" t="str">
        <f t="shared" si="8"/>
        <v/>
      </c>
      <c r="I102" s="10" t="str">
        <f>IFERROR(VLOOKUP(VALUE(RIGHT($H102,LEN($H102)-0)),[2]List1!$A$2:$D$1000,2,FALSE),"")</f>
        <v/>
      </c>
      <c r="J102" s="10" t="str">
        <f>IFERROR(VLOOKUP(VALUE(RIGHT($H102,LEN($H102)-0)),[2]List1!$A$2:$D$1000,3,FALSE),"")</f>
        <v/>
      </c>
      <c r="K102" s="54" t="str">
        <f t="shared" si="5"/>
        <v/>
      </c>
      <c r="L102" s="52"/>
      <c r="M102" s="8"/>
    </row>
    <row r="103" spans="1:13" ht="15" customHeight="1" x14ac:dyDescent="0.2">
      <c r="A103" s="16" t="s">
        <v>106</v>
      </c>
      <c r="B103" s="17"/>
      <c r="C103" s="18"/>
      <c r="D103" s="47" t="str">
        <f>IFERROR(VLOOKUP(VALUE(RIGHT($A103,LEN($A103)-0)),[1]Leptirići!$A$5:$BB$104,COLUMN(BB:BB),FALSE),"")</f>
        <v/>
      </c>
      <c r="E103" s="9" t="str">
        <f>IFERROR(VLOOKUP(VALUE(RIGHT($A103,LEN($A103)-0)),[1]Leptirići!$A$5:$BB$104,COLUMN(AB:AB),FALSE),"")</f>
        <v/>
      </c>
      <c r="F103" s="9" t="str">
        <f t="shared" si="6"/>
        <v/>
      </c>
      <c r="G103" s="9" t="str">
        <f t="shared" si="7"/>
        <v/>
      </c>
      <c r="H103" s="52" t="str">
        <f t="shared" si="8"/>
        <v/>
      </c>
      <c r="I103" s="10" t="str">
        <f>IFERROR(VLOOKUP(VALUE(RIGHT($H103,LEN($H103)-0)),[2]List1!$A$2:$D$1000,2,FALSE),"")</f>
        <v/>
      </c>
      <c r="J103" s="10" t="str">
        <f>IFERROR(VLOOKUP(VALUE(RIGHT($H103,LEN($H103)-0)),[2]List1!$A$2:$D$1000,3,FALSE),"")</f>
        <v/>
      </c>
      <c r="K103" s="54" t="str">
        <f t="shared" si="5"/>
        <v/>
      </c>
      <c r="L103" s="52"/>
      <c r="M103" s="8"/>
    </row>
    <row r="104" spans="1:13" ht="15" customHeight="1" x14ac:dyDescent="0.2">
      <c r="A104" s="16" t="s">
        <v>107</v>
      </c>
      <c r="B104" s="17"/>
      <c r="C104" s="18"/>
      <c r="D104" s="47" t="str">
        <f>IFERROR(VLOOKUP(VALUE(RIGHT($A104,LEN($A104)-0)),[1]Leptirići!$A$5:$BB$104,COLUMN(BB:BB),FALSE),"")</f>
        <v/>
      </c>
      <c r="E104" s="9" t="str">
        <f>IFERROR(VLOOKUP(VALUE(RIGHT($A104,LEN($A104)-0)),[1]Leptirići!$A$5:$BB$104,COLUMN(AB:AB),FALSE),"")</f>
        <v/>
      </c>
      <c r="F104" s="9" t="str">
        <f t="shared" si="6"/>
        <v/>
      </c>
      <c r="G104" s="9" t="str">
        <f t="shared" si="7"/>
        <v/>
      </c>
      <c r="H104" s="52" t="str">
        <f t="shared" si="8"/>
        <v/>
      </c>
      <c r="I104" s="10" t="str">
        <f>IFERROR(VLOOKUP(VALUE(RIGHT($H104,LEN($H104)-0)),[2]List1!$A$2:$D$1000,2,FALSE),"")</f>
        <v/>
      </c>
      <c r="J104" s="10" t="str">
        <f>IFERROR(VLOOKUP(VALUE(RIGHT($H104,LEN($H104)-0)),[2]List1!$A$2:$D$1000,3,FALSE),"")</f>
        <v/>
      </c>
      <c r="K104" s="54" t="str">
        <f t="shared" si="5"/>
        <v/>
      </c>
      <c r="L104" s="52"/>
      <c r="M104" s="8"/>
    </row>
    <row r="105" spans="1:13" ht="15" customHeight="1" x14ac:dyDescent="0.2">
      <c r="A105" s="16" t="s">
        <v>108</v>
      </c>
      <c r="B105" s="17"/>
      <c r="C105" s="18"/>
      <c r="D105" s="47" t="str">
        <f>IFERROR(VLOOKUP(VALUE(RIGHT($A105,LEN($A105)-0)),[1]Leptirići!$A$5:$BB$104,COLUMN(BB:BB),FALSE),"")</f>
        <v/>
      </c>
      <c r="E105" s="9" t="str">
        <f>IFERROR(VLOOKUP(VALUE(RIGHT($A105,LEN($A105)-0)),[1]Leptirići!$A$5:$BB$104,COLUMN(AB:AB),FALSE),"")</f>
        <v/>
      </c>
      <c r="F105" s="9" t="str">
        <f t="shared" si="6"/>
        <v/>
      </c>
      <c r="G105" s="9" t="str">
        <f t="shared" si="7"/>
        <v/>
      </c>
      <c r="H105" s="52" t="str">
        <f t="shared" si="8"/>
        <v/>
      </c>
      <c r="I105" s="10" t="str">
        <f>IFERROR(VLOOKUP(VALUE(RIGHT($H105,LEN($H105)-0)),[2]List1!$A$2:$D$1000,2,FALSE),"")</f>
        <v/>
      </c>
      <c r="J105" s="10" t="str">
        <f>IFERROR(VLOOKUP(VALUE(RIGHT($H105,LEN($H105)-0)),[2]List1!$A$2:$D$1000,3,FALSE),"")</f>
        <v/>
      </c>
      <c r="K105" s="54" t="str">
        <f t="shared" si="5"/>
        <v/>
      </c>
      <c r="L105" s="52"/>
      <c r="M105" s="8"/>
    </row>
    <row r="106" spans="1:13" ht="15" customHeight="1" x14ac:dyDescent="0.2">
      <c r="A106" s="16" t="s">
        <v>109</v>
      </c>
      <c r="B106" s="17"/>
      <c r="C106" s="18"/>
      <c r="D106" s="47" t="str">
        <f>IFERROR(VLOOKUP(VALUE(RIGHT($A106,LEN($A106)-0)),[1]Leptirići!$A$5:$BB$104,COLUMN(BB:BB),FALSE),"")</f>
        <v/>
      </c>
      <c r="E106" s="9" t="str">
        <f>IFERROR(VLOOKUP(VALUE(RIGHT($A106,LEN($A106)-0)),[1]Leptirići!$A$5:$BB$104,COLUMN(AB:AB),FALSE),"")</f>
        <v/>
      </c>
      <c r="F106" s="9" t="str">
        <f t="shared" si="6"/>
        <v/>
      </c>
      <c r="G106" s="9" t="str">
        <f t="shared" si="7"/>
        <v/>
      </c>
      <c r="H106" s="52" t="str">
        <f t="shared" si="8"/>
        <v/>
      </c>
      <c r="I106" s="10" t="str">
        <f>IFERROR(VLOOKUP(VALUE(RIGHT($H106,LEN($H106)-0)),[2]List1!$A$2:$D$1000,2,FALSE),"")</f>
        <v/>
      </c>
      <c r="J106" s="10" t="str">
        <f>IFERROR(VLOOKUP(VALUE(RIGHT($H106,LEN($H106)-0)),[2]List1!$A$2:$D$1000,3,FALSE),"")</f>
        <v/>
      </c>
      <c r="K106" s="54" t="str">
        <f t="shared" si="5"/>
        <v/>
      </c>
      <c r="L106" s="52"/>
      <c r="M106" s="8"/>
    </row>
    <row r="107" spans="1:13" ht="15" customHeight="1" x14ac:dyDescent="0.2">
      <c r="A107" s="16" t="s">
        <v>110</v>
      </c>
      <c r="B107" s="17"/>
      <c r="C107" s="18"/>
      <c r="D107" s="47" t="str">
        <f>IFERROR(VLOOKUP(VALUE(RIGHT($A107,LEN($A107)-0)),[1]Leptirići!$A$5:$BB$104,COLUMN(BB:BB),FALSE),"")</f>
        <v/>
      </c>
      <c r="E107" s="9" t="str">
        <f>IFERROR(VLOOKUP(VALUE(RIGHT($A107,LEN($A107)-0)),[1]Leptirići!$A$5:$BB$104,COLUMN(AB:AB),FALSE),"")</f>
        <v/>
      </c>
      <c r="F107" s="9" t="str">
        <f t="shared" si="6"/>
        <v/>
      </c>
      <c r="G107" s="9" t="str">
        <f t="shared" si="7"/>
        <v/>
      </c>
      <c r="H107" s="52" t="str">
        <f t="shared" si="8"/>
        <v/>
      </c>
      <c r="I107" s="10" t="str">
        <f>IFERROR(VLOOKUP(VALUE(RIGHT($H107,LEN($H107)-0)),[2]List1!$A$2:$D$1000,2,FALSE),"")</f>
        <v/>
      </c>
      <c r="J107" s="10" t="str">
        <f>IFERROR(VLOOKUP(VALUE(RIGHT($H107,LEN($H107)-0)),[2]List1!$A$2:$D$1000,3,FALSE),"")</f>
        <v/>
      </c>
      <c r="K107" s="54" t="str">
        <f t="shared" si="5"/>
        <v/>
      </c>
      <c r="L107" s="52"/>
      <c r="M107" s="8"/>
    </row>
    <row r="108" spans="1:13" ht="15" customHeight="1" x14ac:dyDescent="0.2">
      <c r="A108" s="16" t="s">
        <v>111</v>
      </c>
      <c r="B108" s="17"/>
      <c r="C108" s="18"/>
      <c r="D108" s="47" t="str">
        <f>IFERROR(VLOOKUP(VALUE(RIGHT($A108,LEN($A108)-0)),[1]Leptirići!$A$5:$BB$104,COLUMN(BB:BB),FALSE),"")</f>
        <v/>
      </c>
      <c r="E108" s="9" t="str">
        <f>IFERROR(VLOOKUP(VALUE(RIGHT($A108,LEN($A108)-0)),[1]Leptirići!$A$5:$BB$104,COLUMN(AB:AB),FALSE),"")</f>
        <v/>
      </c>
      <c r="F108" s="9" t="str">
        <f t="shared" si="6"/>
        <v/>
      </c>
      <c r="G108" s="9" t="str">
        <f t="shared" si="7"/>
        <v/>
      </c>
      <c r="H108" s="52" t="str">
        <f t="shared" si="8"/>
        <v/>
      </c>
      <c r="I108" s="10" t="str">
        <f>IFERROR(VLOOKUP(VALUE(RIGHT($H108,LEN($H108)-0)),[2]List1!$A$2:$D$1000,2,FALSE),"")</f>
        <v/>
      </c>
      <c r="J108" s="10" t="str">
        <f>IFERROR(VLOOKUP(VALUE(RIGHT($H108,LEN($H108)-0)),[2]List1!$A$2:$D$1000,3,FALSE),"")</f>
        <v/>
      </c>
      <c r="K108" s="54" t="str">
        <f t="shared" si="5"/>
        <v/>
      </c>
      <c r="L108" s="52"/>
      <c r="M108" s="8"/>
    </row>
    <row r="109" spans="1:13" ht="15" customHeight="1" x14ac:dyDescent="0.2">
      <c r="A109" s="19" t="s">
        <v>112</v>
      </c>
      <c r="B109" s="20"/>
      <c r="C109" s="21"/>
      <c r="D109" s="47" t="str">
        <f>IFERROR(VLOOKUP(VALUE(RIGHT($A109,LEN($A109)-0)),[1]Leptirići!$A$5:$BB$104,COLUMN(BB:BB),FALSE),"")</f>
        <v/>
      </c>
      <c r="E109" s="9" t="str">
        <f>IFERROR(VLOOKUP(VALUE(RIGHT($A109,LEN($A109)-0)),[1]Leptirići!$A$5:$BB$104,COLUMN(AB:AB),FALSE),"")</f>
        <v/>
      </c>
      <c r="F109" s="9" t="str">
        <f t="shared" si="6"/>
        <v/>
      </c>
      <c r="G109" s="9" t="str">
        <f t="shared" si="7"/>
        <v/>
      </c>
      <c r="H109" s="52" t="str">
        <f t="shared" si="8"/>
        <v/>
      </c>
      <c r="I109" s="10" t="str">
        <f>IFERROR(VLOOKUP(VALUE(RIGHT($H109,LEN($H109)-0)),[2]List1!$A$2:$D$1000,2,FALSE),"")</f>
        <v/>
      </c>
      <c r="J109" s="10" t="str">
        <f>IFERROR(VLOOKUP(VALUE(RIGHT($H109,LEN($H109)-0)),[2]List1!$A$2:$D$1000,3,FALSE),"")</f>
        <v/>
      </c>
      <c r="K109" s="54" t="str">
        <f t="shared" si="5"/>
        <v/>
      </c>
      <c r="L109" s="52"/>
      <c r="M109" s="8"/>
    </row>
  </sheetData>
  <sheetProtection password="F390" sheet="1" objects="1" scenarios="1" selectLockedCells="1"/>
  <mergeCells count="6">
    <mergeCell ref="C6:C8"/>
    <mergeCell ref="A1:C1"/>
    <mergeCell ref="A2:C2"/>
    <mergeCell ref="A3:C3"/>
    <mergeCell ref="B4:C4"/>
    <mergeCell ref="B5:C5"/>
  </mergeCells>
  <phoneticPr fontId="0" type="noConversion"/>
  <pageMargins left="0.59055118110236227" right="0.59055118110236227" top="0.35433070866141736" bottom="0.39370078740157483" header="0" footer="0.27559055118110237"/>
  <pageSetup paperSize="9" orientation="portrait" r:id="rId1"/>
  <headerFooter alignWithMargins="0">
    <oddFooter>&amp;L&amp;8Leptirići&amp;R&amp;8Stranica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9"/>
  <sheetViews>
    <sheetView workbookViewId="0">
      <selection activeCell="B4" sqref="B4:C4"/>
    </sheetView>
  </sheetViews>
  <sheetFormatPr defaultRowHeight="12.75" x14ac:dyDescent="0.2"/>
  <cols>
    <col min="1" max="1" width="19.140625" style="1" customWidth="1"/>
    <col min="2" max="2" width="38.28515625" customWidth="1"/>
    <col min="3" max="3" width="34.5703125" customWidth="1"/>
    <col min="4" max="4" width="9.140625" style="60" hidden="1" customWidth="1"/>
    <col min="5" max="5" width="9.140625" style="36" hidden="1" customWidth="1"/>
    <col min="6" max="6" width="9.28515625" style="36" hidden="1" customWidth="1"/>
    <col min="7" max="7" width="10.7109375" style="36" hidden="1" customWidth="1"/>
    <col min="8" max="8" width="12.42578125" style="36" hidden="1" customWidth="1"/>
    <col min="9" max="9" width="55.7109375" hidden="1" customWidth="1"/>
    <col min="10" max="10" width="25.7109375" hidden="1" customWidth="1"/>
    <col min="11" max="13" width="9.140625" style="35" hidden="1" customWidth="1"/>
  </cols>
  <sheetData>
    <row r="1" spans="1:13" s="3" customFormat="1" ht="21" customHeight="1" x14ac:dyDescent="0.3">
      <c r="A1" s="70" t="s">
        <v>5</v>
      </c>
      <c r="B1" s="70"/>
      <c r="C1" s="70"/>
      <c r="D1" s="59"/>
      <c r="E1" s="35"/>
      <c r="F1" s="35"/>
      <c r="G1" s="35"/>
      <c r="H1" s="48"/>
      <c r="I1" s="2"/>
      <c r="K1" s="35"/>
      <c r="L1" s="35"/>
      <c r="M1" s="35"/>
    </row>
    <row r="2" spans="1:13" s="3" customFormat="1" ht="15.95" customHeight="1" x14ac:dyDescent="0.3">
      <c r="A2" s="71" t="s">
        <v>122</v>
      </c>
      <c r="B2" s="71"/>
      <c r="C2" s="71"/>
      <c r="D2" s="59"/>
      <c r="E2" s="35"/>
      <c r="F2" s="35"/>
      <c r="G2" s="35"/>
      <c r="H2" s="48"/>
      <c r="K2" s="35"/>
      <c r="L2" s="35"/>
      <c r="M2" s="35"/>
    </row>
    <row r="3" spans="1:13" s="3" customFormat="1" ht="8.1" customHeight="1" x14ac:dyDescent="0.2">
      <c r="A3" s="72"/>
      <c r="B3" s="72"/>
      <c r="C3" s="72"/>
      <c r="D3" s="59"/>
      <c r="E3" s="35"/>
      <c r="F3" s="35"/>
      <c r="G3" s="35"/>
      <c r="H3" s="35"/>
      <c r="K3" s="35"/>
      <c r="L3" s="35"/>
      <c r="M3" s="35"/>
    </row>
    <row r="4" spans="1:13" s="3" customFormat="1" ht="13.5" customHeight="1" x14ac:dyDescent="0.2">
      <c r="A4" s="23" t="s">
        <v>0</v>
      </c>
      <c r="B4" s="73"/>
      <c r="C4" s="69"/>
      <c r="D4" s="59"/>
      <c r="E4" s="35"/>
      <c r="F4" s="35"/>
      <c r="G4" s="35"/>
      <c r="H4" s="49"/>
      <c r="K4" s="35"/>
      <c r="L4" s="35"/>
      <c r="M4" s="35"/>
    </row>
    <row r="5" spans="1:13" s="3" customFormat="1" ht="13.5" customHeight="1" thickBot="1" x14ac:dyDescent="0.25">
      <c r="A5" s="24" t="s">
        <v>1</v>
      </c>
      <c r="B5" s="74"/>
      <c r="C5" s="75"/>
      <c r="D5" s="59"/>
      <c r="E5" s="35"/>
      <c r="F5" s="35"/>
      <c r="G5" s="35"/>
      <c r="H5" s="49"/>
      <c r="K5" s="35"/>
      <c r="L5" s="35"/>
      <c r="M5" s="35"/>
    </row>
    <row r="6" spans="1:13" s="3" customFormat="1" ht="13.5" customHeight="1" x14ac:dyDescent="0.2">
      <c r="A6" s="19" t="s">
        <v>12</v>
      </c>
      <c r="B6" s="27"/>
      <c r="C6" s="63" t="s">
        <v>123</v>
      </c>
      <c r="D6" s="59"/>
      <c r="E6" s="35"/>
      <c r="F6" s="35"/>
      <c r="G6" s="35"/>
      <c r="H6" s="35"/>
      <c r="K6" s="35"/>
      <c r="L6" s="35"/>
      <c r="M6" s="35"/>
    </row>
    <row r="7" spans="1:13" s="3" customFormat="1" ht="6" customHeight="1" x14ac:dyDescent="0.2">
      <c r="A7" s="28"/>
      <c r="B7" s="14"/>
      <c r="C7" s="64"/>
      <c r="D7" s="59"/>
      <c r="E7" s="35"/>
      <c r="F7" s="35"/>
      <c r="G7" s="35"/>
      <c r="H7" s="35"/>
      <c r="K7" s="35"/>
      <c r="L7" s="35"/>
      <c r="M7" s="35"/>
    </row>
    <row r="8" spans="1:13" s="3" customFormat="1" ht="13.5" thickBot="1" x14ac:dyDescent="0.25">
      <c r="A8" s="26" t="s">
        <v>119</v>
      </c>
      <c r="B8" s="25" t="s">
        <v>7</v>
      </c>
      <c r="C8" s="65"/>
      <c r="D8" s="59"/>
      <c r="E8" s="35"/>
      <c r="F8" s="35"/>
      <c r="G8" s="35"/>
      <c r="H8" s="35"/>
      <c r="K8" s="35"/>
      <c r="L8" s="35"/>
      <c r="M8" s="35"/>
    </row>
    <row r="9" spans="1:13" s="3" customFormat="1" ht="6" customHeight="1" x14ac:dyDescent="0.2">
      <c r="A9" s="15"/>
      <c r="B9" s="14"/>
      <c r="C9" s="14"/>
      <c r="D9" s="59"/>
      <c r="E9" s="35"/>
      <c r="F9" s="35"/>
      <c r="G9" s="35"/>
      <c r="H9" s="35"/>
      <c r="K9" s="35"/>
      <c r="L9" s="35"/>
      <c r="M9" s="35"/>
    </row>
    <row r="10" spans="1:13" s="3" customFormat="1" ht="20.100000000000001" customHeight="1" x14ac:dyDescent="0.2">
      <c r="A10" s="4" t="s">
        <v>2</v>
      </c>
      <c r="B10" s="5" t="s">
        <v>3</v>
      </c>
      <c r="C10" s="5" t="s">
        <v>4</v>
      </c>
      <c r="D10" s="46" t="s">
        <v>115</v>
      </c>
      <c r="E10" s="11" t="s">
        <v>118</v>
      </c>
      <c r="F10" s="11" t="s">
        <v>116</v>
      </c>
      <c r="G10" s="12" t="s">
        <v>121</v>
      </c>
      <c r="H10" s="12" t="s">
        <v>120</v>
      </c>
      <c r="I10" s="11" t="s">
        <v>113</v>
      </c>
      <c r="J10" s="11" t="s">
        <v>114</v>
      </c>
      <c r="K10" s="11" t="s">
        <v>124</v>
      </c>
      <c r="L10" s="11" t="s">
        <v>125</v>
      </c>
      <c r="M10" s="11" t="s">
        <v>117</v>
      </c>
    </row>
    <row r="11" spans="1:13" s="3" customFormat="1" ht="15" customHeight="1" x14ac:dyDescent="0.2">
      <c r="A11" s="23" t="s">
        <v>14</v>
      </c>
      <c r="B11" s="29"/>
      <c r="C11" s="30"/>
      <c r="D11" s="47" t="str">
        <f>IFERROR(VLOOKUP(VALUE(RIGHT($A11,LEN($A11)-0)),[1]Ecolier!$A$5:$BB$104,COLUMN(BB:BB),FALSE),"")</f>
        <v/>
      </c>
      <c r="E11" s="9" t="str">
        <f>IFERROR(VLOOKUP(VALUE(RIGHT($A11,LEN($A11)-0)),[1]Ecolier!$A$5:$BB$104,COLUMN(AB:AB),FALSE),"")</f>
        <v/>
      </c>
      <c r="F11" s="9" t="str">
        <f>IF(LEN(B11)&lt;2,IF(LEN(C11)&lt;2,"",$B$8),$B$8)</f>
        <v/>
      </c>
      <c r="G11" s="9" t="str">
        <f>IF(F11="","",IF($B$8="ECOLIER","OŠ","--"))</f>
        <v/>
      </c>
      <c r="H11" s="52" t="str">
        <f>IF(F11="","",$B$6)</f>
        <v/>
      </c>
      <c r="I11" s="10" t="str">
        <f>IFERROR(VLOOKUP(VALUE(RIGHT($H11,LEN($H11)-0)),[2]List1!$A$2:$D$1000,2,FALSE),"")</f>
        <v/>
      </c>
      <c r="J11" s="10" t="str">
        <f>IFERROR(VLOOKUP(VALUE(RIGHT($H11,LEN($H11)-0)),[2]List1!$A$2:$D$1000,3,FALSE),"")</f>
        <v/>
      </c>
      <c r="K11" s="54" t="str">
        <f t="shared" ref="K11:K42" si="0">IF(D11="","",D11/60)</f>
        <v/>
      </c>
      <c r="L11" s="52"/>
      <c r="M11" s="62"/>
    </row>
    <row r="12" spans="1:13" s="3" customFormat="1" ht="15" customHeight="1" x14ac:dyDescent="0.2">
      <c r="A12" s="16" t="s">
        <v>15</v>
      </c>
      <c r="B12" s="17"/>
      <c r="C12" s="18"/>
      <c r="D12" s="47" t="str">
        <f>IFERROR(VLOOKUP(VALUE(RIGHT($A12,LEN($A12)-0)),[1]Ecolier!$A$5:$BB$104,COLUMN(BB:BB),FALSE),"")</f>
        <v/>
      </c>
      <c r="E12" s="9" t="str">
        <f>IFERROR(VLOOKUP(VALUE(RIGHT($A12,LEN($A12)-0)),[1]Ecolier!$A$5:$BB$104,COLUMN(AB:AB),FALSE),"")</f>
        <v/>
      </c>
      <c r="F12" s="9" t="str">
        <f t="shared" ref="F12:F75" si="1">IF(LEN(B12)&lt;2,IF(LEN(C12)&lt;2,"",$B$8),$B$8)</f>
        <v/>
      </c>
      <c r="G12" s="9" t="str">
        <f t="shared" ref="G12:G75" si="2">IF(F12="","",IF($B$8="ECOLIER","OŠ","--"))</f>
        <v/>
      </c>
      <c r="H12" s="52" t="str">
        <f t="shared" ref="H12:H75" si="3">IF(F12="","",$B$6)</f>
        <v/>
      </c>
      <c r="I12" s="10" t="str">
        <f>IFERROR(VLOOKUP(VALUE(RIGHT($H12,LEN($H12)-0)),[2]List1!$A$2:$D$1000,2,FALSE),"")</f>
        <v/>
      </c>
      <c r="J12" s="10" t="str">
        <f>IFERROR(VLOOKUP(VALUE(RIGHT($H12,LEN($H12)-0)),[2]List1!$A$2:$D$1000,3,FALSE),"")</f>
        <v/>
      </c>
      <c r="K12" s="54" t="str">
        <f t="shared" si="0"/>
        <v/>
      </c>
      <c r="L12" s="52"/>
      <c r="M12" s="8"/>
    </row>
    <row r="13" spans="1:13" s="3" customFormat="1" ht="15" customHeight="1" x14ac:dyDescent="0.2">
      <c r="A13" s="16" t="s">
        <v>16</v>
      </c>
      <c r="B13" s="17"/>
      <c r="C13" s="18"/>
      <c r="D13" s="47" t="str">
        <f>IFERROR(VLOOKUP(VALUE(RIGHT($A13,LEN($A13)-0)),[1]Ecolier!$A$5:$BB$104,COLUMN(BB:BB),FALSE),"")</f>
        <v/>
      </c>
      <c r="E13" s="9" t="str">
        <f>IFERROR(VLOOKUP(VALUE(RIGHT($A13,LEN($A13)-0)),[1]Ecolier!$A$5:$BB$104,COLUMN(AB:AB),FALSE),"")</f>
        <v/>
      </c>
      <c r="F13" s="9" t="str">
        <f t="shared" si="1"/>
        <v/>
      </c>
      <c r="G13" s="9" t="str">
        <f t="shared" si="2"/>
        <v/>
      </c>
      <c r="H13" s="52" t="str">
        <f t="shared" si="3"/>
        <v/>
      </c>
      <c r="I13" s="10" t="str">
        <f>IFERROR(VLOOKUP(VALUE(RIGHT($H13,LEN($H13)-0)),[2]List1!$A$2:$D$1000,2,FALSE),"")</f>
        <v/>
      </c>
      <c r="J13" s="10" t="str">
        <f>IFERROR(VLOOKUP(VALUE(RIGHT($H13,LEN($H13)-0)),[2]List1!$A$2:$D$1000,3,FALSE),"")</f>
        <v/>
      </c>
      <c r="K13" s="54" t="str">
        <f t="shared" si="0"/>
        <v/>
      </c>
      <c r="L13" s="52"/>
      <c r="M13" s="8"/>
    </row>
    <row r="14" spans="1:13" s="3" customFormat="1" ht="15" customHeight="1" x14ac:dyDescent="0.2">
      <c r="A14" s="16" t="s">
        <v>17</v>
      </c>
      <c r="B14" s="17"/>
      <c r="C14" s="18"/>
      <c r="D14" s="47" t="str">
        <f>IFERROR(VLOOKUP(VALUE(RIGHT($A14,LEN($A14)-0)),[1]Ecolier!$A$5:$BB$104,COLUMN(BB:BB),FALSE),"")</f>
        <v/>
      </c>
      <c r="E14" s="9" t="str">
        <f>IFERROR(VLOOKUP(VALUE(RIGHT($A14,LEN($A14)-0)),[1]Ecolier!$A$5:$BB$104,COLUMN(AB:AB),FALSE),"")</f>
        <v/>
      </c>
      <c r="F14" s="9" t="str">
        <f t="shared" si="1"/>
        <v/>
      </c>
      <c r="G14" s="9" t="str">
        <f t="shared" si="2"/>
        <v/>
      </c>
      <c r="H14" s="52" t="str">
        <f t="shared" si="3"/>
        <v/>
      </c>
      <c r="I14" s="10" t="str">
        <f>IFERROR(VLOOKUP(VALUE(RIGHT($H14,LEN($H14)-0)),[2]List1!$A$2:$D$1000,2,FALSE),"")</f>
        <v/>
      </c>
      <c r="J14" s="10" t="str">
        <f>IFERROR(VLOOKUP(VALUE(RIGHT($H14,LEN($H14)-0)),[2]List1!$A$2:$D$1000,3,FALSE),"")</f>
        <v/>
      </c>
      <c r="K14" s="54" t="str">
        <f t="shared" si="0"/>
        <v/>
      </c>
      <c r="L14" s="52"/>
      <c r="M14" s="8"/>
    </row>
    <row r="15" spans="1:13" s="3" customFormat="1" ht="15" customHeight="1" x14ac:dyDescent="0.2">
      <c r="A15" s="16" t="s">
        <v>18</v>
      </c>
      <c r="B15" s="17"/>
      <c r="C15" s="18"/>
      <c r="D15" s="47" t="str">
        <f>IFERROR(VLOOKUP(VALUE(RIGHT($A15,LEN($A15)-0)),[1]Ecolier!$A$5:$BB$104,COLUMN(BB:BB),FALSE),"")</f>
        <v/>
      </c>
      <c r="E15" s="9" t="str">
        <f>IFERROR(VLOOKUP(VALUE(RIGHT($A15,LEN($A15)-0)),[1]Ecolier!$A$5:$BB$104,COLUMN(AB:AB),FALSE),"")</f>
        <v/>
      </c>
      <c r="F15" s="9" t="str">
        <f t="shared" si="1"/>
        <v/>
      </c>
      <c r="G15" s="9" t="str">
        <f t="shared" si="2"/>
        <v/>
      </c>
      <c r="H15" s="52" t="str">
        <f t="shared" si="3"/>
        <v/>
      </c>
      <c r="I15" s="10" t="str">
        <f>IFERROR(VLOOKUP(VALUE(RIGHT($H15,LEN($H15)-0)),[2]List1!$A$2:$D$1000,2,FALSE),"")</f>
        <v/>
      </c>
      <c r="J15" s="10" t="str">
        <f>IFERROR(VLOOKUP(VALUE(RIGHT($H15,LEN($H15)-0)),[2]List1!$A$2:$D$1000,3,FALSE),"")</f>
        <v/>
      </c>
      <c r="K15" s="54" t="str">
        <f t="shared" si="0"/>
        <v/>
      </c>
      <c r="L15" s="52"/>
      <c r="M15" s="8"/>
    </row>
    <row r="16" spans="1:13" s="3" customFormat="1" ht="15" customHeight="1" x14ac:dyDescent="0.2">
      <c r="A16" s="16" t="s">
        <v>19</v>
      </c>
      <c r="B16" s="17"/>
      <c r="C16" s="18"/>
      <c r="D16" s="47" t="str">
        <f>IFERROR(VLOOKUP(VALUE(RIGHT($A16,LEN($A16)-0)),[1]Ecolier!$A$5:$BB$104,COLUMN(BB:BB),FALSE),"")</f>
        <v/>
      </c>
      <c r="E16" s="9" t="str">
        <f>IFERROR(VLOOKUP(VALUE(RIGHT($A16,LEN($A16)-0)),[1]Ecolier!$A$5:$BB$104,COLUMN(AB:AB),FALSE),"")</f>
        <v/>
      </c>
      <c r="F16" s="9" t="str">
        <f t="shared" si="1"/>
        <v/>
      </c>
      <c r="G16" s="9" t="str">
        <f t="shared" si="2"/>
        <v/>
      </c>
      <c r="H16" s="52" t="str">
        <f t="shared" si="3"/>
        <v/>
      </c>
      <c r="I16" s="10" t="str">
        <f>IFERROR(VLOOKUP(VALUE(RIGHT($H16,LEN($H16)-0)),[2]List1!$A$2:$D$1000,2,FALSE),"")</f>
        <v/>
      </c>
      <c r="J16" s="10" t="str">
        <f>IFERROR(VLOOKUP(VALUE(RIGHT($H16,LEN($H16)-0)),[2]List1!$A$2:$D$1000,3,FALSE),"")</f>
        <v/>
      </c>
      <c r="K16" s="54" t="str">
        <f t="shared" si="0"/>
        <v/>
      </c>
      <c r="L16" s="52"/>
      <c r="M16" s="8"/>
    </row>
    <row r="17" spans="1:13" s="3" customFormat="1" ht="15" customHeight="1" x14ac:dyDescent="0.2">
      <c r="A17" s="16" t="s">
        <v>20</v>
      </c>
      <c r="B17" s="17"/>
      <c r="C17" s="18"/>
      <c r="D17" s="47" t="str">
        <f>IFERROR(VLOOKUP(VALUE(RIGHT($A17,LEN($A17)-0)),[1]Ecolier!$A$5:$BB$104,COLUMN(BB:BB),FALSE),"")</f>
        <v/>
      </c>
      <c r="E17" s="9" t="str">
        <f>IFERROR(VLOOKUP(VALUE(RIGHT($A17,LEN($A17)-0)),[1]Ecolier!$A$5:$BB$104,COLUMN(AB:AB),FALSE),"")</f>
        <v/>
      </c>
      <c r="F17" s="9" t="str">
        <f t="shared" si="1"/>
        <v/>
      </c>
      <c r="G17" s="9" t="str">
        <f t="shared" si="2"/>
        <v/>
      </c>
      <c r="H17" s="52" t="str">
        <f t="shared" si="3"/>
        <v/>
      </c>
      <c r="I17" s="10" t="str">
        <f>IFERROR(VLOOKUP(VALUE(RIGHT($H17,LEN($H17)-0)),[2]List1!$A$2:$D$1000,2,FALSE),"")</f>
        <v/>
      </c>
      <c r="J17" s="10" t="str">
        <f>IFERROR(VLOOKUP(VALUE(RIGHT($H17,LEN($H17)-0)),[2]List1!$A$2:$D$1000,3,FALSE),"")</f>
        <v/>
      </c>
      <c r="K17" s="54" t="str">
        <f t="shared" si="0"/>
        <v/>
      </c>
      <c r="L17" s="52"/>
      <c r="M17" s="8"/>
    </row>
    <row r="18" spans="1:13" s="3" customFormat="1" ht="15" customHeight="1" x14ac:dyDescent="0.2">
      <c r="A18" s="16" t="s">
        <v>21</v>
      </c>
      <c r="B18" s="17"/>
      <c r="C18" s="18"/>
      <c r="D18" s="47" t="str">
        <f>IFERROR(VLOOKUP(VALUE(RIGHT($A18,LEN($A18)-0)),[1]Ecolier!$A$5:$BB$104,COLUMN(BB:BB),FALSE),"")</f>
        <v/>
      </c>
      <c r="E18" s="9" t="str">
        <f>IFERROR(VLOOKUP(VALUE(RIGHT($A18,LEN($A18)-0)),[1]Ecolier!$A$5:$BB$104,COLUMN(AB:AB),FALSE),"")</f>
        <v/>
      </c>
      <c r="F18" s="9" t="str">
        <f t="shared" si="1"/>
        <v/>
      </c>
      <c r="G18" s="9" t="str">
        <f t="shared" si="2"/>
        <v/>
      </c>
      <c r="H18" s="52" t="str">
        <f t="shared" si="3"/>
        <v/>
      </c>
      <c r="I18" s="10" t="str">
        <f>IFERROR(VLOOKUP(VALUE(RIGHT($H18,LEN($H18)-0)),[2]List1!$A$2:$D$1000,2,FALSE),"")</f>
        <v/>
      </c>
      <c r="J18" s="10" t="str">
        <f>IFERROR(VLOOKUP(VALUE(RIGHT($H18,LEN($H18)-0)),[2]List1!$A$2:$D$1000,3,FALSE),"")</f>
        <v/>
      </c>
      <c r="K18" s="54" t="str">
        <f t="shared" si="0"/>
        <v/>
      </c>
      <c r="L18" s="52"/>
      <c r="M18" s="8"/>
    </row>
    <row r="19" spans="1:13" s="3" customFormat="1" ht="15" customHeight="1" x14ac:dyDescent="0.2">
      <c r="A19" s="16" t="s">
        <v>22</v>
      </c>
      <c r="B19" s="17"/>
      <c r="C19" s="18"/>
      <c r="D19" s="47" t="str">
        <f>IFERROR(VLOOKUP(VALUE(RIGHT($A19,LEN($A19)-0)),[1]Ecolier!$A$5:$BB$104,COLUMN(BB:BB),FALSE),"")</f>
        <v/>
      </c>
      <c r="E19" s="9" t="str">
        <f>IFERROR(VLOOKUP(VALUE(RIGHT($A19,LEN($A19)-0)),[1]Ecolier!$A$5:$BB$104,COLUMN(AB:AB),FALSE),"")</f>
        <v/>
      </c>
      <c r="F19" s="9" t="str">
        <f t="shared" si="1"/>
        <v/>
      </c>
      <c r="G19" s="9" t="str">
        <f t="shared" si="2"/>
        <v/>
      </c>
      <c r="H19" s="52" t="str">
        <f t="shared" si="3"/>
        <v/>
      </c>
      <c r="I19" s="10" t="str">
        <f>IFERROR(VLOOKUP(VALUE(RIGHT($H19,LEN($H19)-0)),[2]List1!$A$2:$D$1000,2,FALSE),"")</f>
        <v/>
      </c>
      <c r="J19" s="10" t="str">
        <f>IFERROR(VLOOKUP(VALUE(RIGHT($H19,LEN($H19)-0)),[2]List1!$A$2:$D$1000,3,FALSE),"")</f>
        <v/>
      </c>
      <c r="K19" s="54" t="str">
        <f t="shared" si="0"/>
        <v/>
      </c>
      <c r="L19" s="52"/>
      <c r="M19" s="8"/>
    </row>
    <row r="20" spans="1:13" s="3" customFormat="1" ht="15" customHeight="1" x14ac:dyDescent="0.2">
      <c r="A20" s="16" t="s">
        <v>23</v>
      </c>
      <c r="B20" s="17"/>
      <c r="C20" s="18"/>
      <c r="D20" s="47" t="str">
        <f>IFERROR(VLOOKUP(VALUE(RIGHT($A20,LEN($A20)-0)),[1]Ecolier!$A$5:$BB$104,COLUMN(BB:BB),FALSE),"")</f>
        <v/>
      </c>
      <c r="E20" s="9" t="str">
        <f>IFERROR(VLOOKUP(VALUE(RIGHT($A20,LEN($A20)-0)),[1]Ecolier!$A$5:$BB$104,COLUMN(AB:AB),FALSE),"")</f>
        <v/>
      </c>
      <c r="F20" s="9" t="str">
        <f t="shared" si="1"/>
        <v/>
      </c>
      <c r="G20" s="9" t="str">
        <f t="shared" si="2"/>
        <v/>
      </c>
      <c r="H20" s="52" t="str">
        <f t="shared" si="3"/>
        <v/>
      </c>
      <c r="I20" s="10" t="str">
        <f>IFERROR(VLOOKUP(VALUE(RIGHT($H20,LEN($H20)-0)),[2]List1!$A$2:$D$1000,2,FALSE),"")</f>
        <v/>
      </c>
      <c r="J20" s="10" t="str">
        <f>IFERROR(VLOOKUP(VALUE(RIGHT($H20,LEN($H20)-0)),[2]List1!$A$2:$D$1000,3,FALSE),"")</f>
        <v/>
      </c>
      <c r="K20" s="54" t="str">
        <f t="shared" si="0"/>
        <v/>
      </c>
      <c r="L20" s="52"/>
      <c r="M20" s="8"/>
    </row>
    <row r="21" spans="1:13" s="3" customFormat="1" ht="15" customHeight="1" x14ac:dyDescent="0.2">
      <c r="A21" s="16" t="s">
        <v>24</v>
      </c>
      <c r="B21" s="17"/>
      <c r="C21" s="18"/>
      <c r="D21" s="47" t="str">
        <f>IFERROR(VLOOKUP(VALUE(RIGHT($A21,LEN($A21)-0)),[1]Ecolier!$A$5:$BB$104,COLUMN(BB:BB),FALSE),"")</f>
        <v/>
      </c>
      <c r="E21" s="9" t="str">
        <f>IFERROR(VLOOKUP(VALUE(RIGHT($A21,LEN($A21)-0)),[1]Ecolier!$A$5:$BB$104,COLUMN(AB:AB),FALSE),"")</f>
        <v/>
      </c>
      <c r="F21" s="9" t="str">
        <f t="shared" si="1"/>
        <v/>
      </c>
      <c r="G21" s="9" t="str">
        <f t="shared" si="2"/>
        <v/>
      </c>
      <c r="H21" s="52" t="str">
        <f t="shared" si="3"/>
        <v/>
      </c>
      <c r="I21" s="10" t="str">
        <f>IFERROR(VLOOKUP(VALUE(RIGHT($H21,LEN($H21)-0)),[2]List1!$A$2:$D$1000,2,FALSE),"")</f>
        <v/>
      </c>
      <c r="J21" s="10" t="str">
        <f>IFERROR(VLOOKUP(VALUE(RIGHT($H21,LEN($H21)-0)),[2]List1!$A$2:$D$1000,3,FALSE),"")</f>
        <v/>
      </c>
      <c r="K21" s="54" t="str">
        <f t="shared" si="0"/>
        <v/>
      </c>
      <c r="L21" s="52"/>
      <c r="M21" s="8"/>
    </row>
    <row r="22" spans="1:13" s="3" customFormat="1" ht="15" customHeight="1" x14ac:dyDescent="0.2">
      <c r="A22" s="16" t="s">
        <v>25</v>
      </c>
      <c r="B22" s="17"/>
      <c r="C22" s="18"/>
      <c r="D22" s="47" t="str">
        <f>IFERROR(VLOOKUP(VALUE(RIGHT($A22,LEN($A22)-0)),[1]Ecolier!$A$5:$BB$104,COLUMN(BB:BB),FALSE),"")</f>
        <v/>
      </c>
      <c r="E22" s="9" t="str">
        <f>IFERROR(VLOOKUP(VALUE(RIGHT($A22,LEN($A22)-0)),[1]Ecolier!$A$5:$BB$104,COLUMN(AB:AB),FALSE),"")</f>
        <v/>
      </c>
      <c r="F22" s="9" t="str">
        <f t="shared" si="1"/>
        <v/>
      </c>
      <c r="G22" s="9" t="str">
        <f t="shared" si="2"/>
        <v/>
      </c>
      <c r="H22" s="52" t="str">
        <f t="shared" si="3"/>
        <v/>
      </c>
      <c r="I22" s="10" t="str">
        <f>IFERROR(VLOOKUP(VALUE(RIGHT($H22,LEN($H22)-0)),[2]List1!$A$2:$D$1000,2,FALSE),"")</f>
        <v/>
      </c>
      <c r="J22" s="10" t="str">
        <f>IFERROR(VLOOKUP(VALUE(RIGHT($H22,LEN($H22)-0)),[2]List1!$A$2:$D$1000,3,FALSE),"")</f>
        <v/>
      </c>
      <c r="K22" s="54" t="str">
        <f t="shared" si="0"/>
        <v/>
      </c>
      <c r="L22" s="52"/>
      <c r="M22" s="8"/>
    </row>
    <row r="23" spans="1:13" s="3" customFormat="1" ht="15" customHeight="1" x14ac:dyDescent="0.2">
      <c r="A23" s="16" t="s">
        <v>26</v>
      </c>
      <c r="B23" s="17"/>
      <c r="C23" s="18"/>
      <c r="D23" s="47" t="str">
        <f>IFERROR(VLOOKUP(VALUE(RIGHT($A23,LEN($A23)-0)),[1]Ecolier!$A$5:$BB$104,COLUMN(BB:BB),FALSE),"")</f>
        <v/>
      </c>
      <c r="E23" s="9" t="str">
        <f>IFERROR(VLOOKUP(VALUE(RIGHT($A23,LEN($A23)-0)),[1]Ecolier!$A$5:$BB$104,COLUMN(AB:AB),FALSE),"")</f>
        <v/>
      </c>
      <c r="F23" s="9" t="str">
        <f t="shared" si="1"/>
        <v/>
      </c>
      <c r="G23" s="9" t="str">
        <f t="shared" si="2"/>
        <v/>
      </c>
      <c r="H23" s="52" t="str">
        <f t="shared" si="3"/>
        <v/>
      </c>
      <c r="I23" s="10" t="str">
        <f>IFERROR(VLOOKUP(VALUE(RIGHT($H23,LEN($H23)-0)),[2]List1!$A$2:$D$1000,2,FALSE),"")</f>
        <v/>
      </c>
      <c r="J23" s="10" t="str">
        <f>IFERROR(VLOOKUP(VALUE(RIGHT($H23,LEN($H23)-0)),[2]List1!$A$2:$D$1000,3,FALSE),"")</f>
        <v/>
      </c>
      <c r="K23" s="54" t="str">
        <f t="shared" si="0"/>
        <v/>
      </c>
      <c r="L23" s="52"/>
      <c r="M23" s="8"/>
    </row>
    <row r="24" spans="1:13" s="3" customFormat="1" ht="15" customHeight="1" x14ac:dyDescent="0.2">
      <c r="A24" s="16" t="s">
        <v>27</v>
      </c>
      <c r="B24" s="17"/>
      <c r="C24" s="18"/>
      <c r="D24" s="47" t="str">
        <f>IFERROR(VLOOKUP(VALUE(RIGHT($A24,LEN($A24)-0)),[1]Ecolier!$A$5:$BB$104,COLUMN(BB:BB),FALSE),"")</f>
        <v/>
      </c>
      <c r="E24" s="9" t="str">
        <f>IFERROR(VLOOKUP(VALUE(RIGHT($A24,LEN($A24)-0)),[1]Ecolier!$A$5:$BB$104,COLUMN(AB:AB),FALSE),"")</f>
        <v/>
      </c>
      <c r="F24" s="9" t="str">
        <f t="shared" si="1"/>
        <v/>
      </c>
      <c r="G24" s="9" t="str">
        <f t="shared" si="2"/>
        <v/>
      </c>
      <c r="H24" s="52" t="str">
        <f t="shared" si="3"/>
        <v/>
      </c>
      <c r="I24" s="10" t="str">
        <f>IFERROR(VLOOKUP(VALUE(RIGHT($H24,LEN($H24)-0)),[2]List1!$A$2:$D$1000,2,FALSE),"")</f>
        <v/>
      </c>
      <c r="J24" s="10" t="str">
        <f>IFERROR(VLOOKUP(VALUE(RIGHT($H24,LEN($H24)-0)),[2]List1!$A$2:$D$1000,3,FALSE),"")</f>
        <v/>
      </c>
      <c r="K24" s="54" t="str">
        <f t="shared" si="0"/>
        <v/>
      </c>
      <c r="L24" s="52"/>
      <c r="M24" s="8"/>
    </row>
    <row r="25" spans="1:13" s="3" customFormat="1" ht="15" customHeight="1" x14ac:dyDescent="0.2">
      <c r="A25" s="16" t="s">
        <v>28</v>
      </c>
      <c r="B25" s="17"/>
      <c r="C25" s="18"/>
      <c r="D25" s="47" t="str">
        <f>IFERROR(VLOOKUP(VALUE(RIGHT($A25,LEN($A25)-0)),[1]Ecolier!$A$5:$BB$104,COLUMN(BB:BB),FALSE),"")</f>
        <v/>
      </c>
      <c r="E25" s="9" t="str">
        <f>IFERROR(VLOOKUP(VALUE(RIGHT($A25,LEN($A25)-0)),[1]Ecolier!$A$5:$BB$104,COLUMN(AB:AB),FALSE),"")</f>
        <v/>
      </c>
      <c r="F25" s="9" t="str">
        <f t="shared" si="1"/>
        <v/>
      </c>
      <c r="G25" s="9" t="str">
        <f t="shared" si="2"/>
        <v/>
      </c>
      <c r="H25" s="52" t="str">
        <f t="shared" si="3"/>
        <v/>
      </c>
      <c r="I25" s="10" t="str">
        <f>IFERROR(VLOOKUP(VALUE(RIGHT($H25,LEN($H25)-0)),[2]List1!$A$2:$D$1000,2,FALSE),"")</f>
        <v/>
      </c>
      <c r="J25" s="10" t="str">
        <f>IFERROR(VLOOKUP(VALUE(RIGHT($H25,LEN($H25)-0)),[2]List1!$A$2:$D$1000,3,FALSE),"")</f>
        <v/>
      </c>
      <c r="K25" s="54" t="str">
        <f t="shared" si="0"/>
        <v/>
      </c>
      <c r="L25" s="52"/>
      <c r="M25" s="8"/>
    </row>
    <row r="26" spans="1:13" s="3" customFormat="1" ht="15" customHeight="1" x14ac:dyDescent="0.2">
      <c r="A26" s="16" t="s">
        <v>29</v>
      </c>
      <c r="B26" s="17"/>
      <c r="C26" s="18"/>
      <c r="D26" s="47" t="str">
        <f>IFERROR(VLOOKUP(VALUE(RIGHT($A26,LEN($A26)-0)),[1]Ecolier!$A$5:$BB$104,COLUMN(BB:BB),FALSE),"")</f>
        <v/>
      </c>
      <c r="E26" s="9" t="str">
        <f>IFERROR(VLOOKUP(VALUE(RIGHT($A26,LEN($A26)-0)),[1]Ecolier!$A$5:$BB$104,COLUMN(AB:AB),FALSE),"")</f>
        <v/>
      </c>
      <c r="F26" s="9" t="str">
        <f t="shared" si="1"/>
        <v/>
      </c>
      <c r="G26" s="9" t="str">
        <f t="shared" si="2"/>
        <v/>
      </c>
      <c r="H26" s="52" t="str">
        <f t="shared" si="3"/>
        <v/>
      </c>
      <c r="I26" s="10" t="str">
        <f>IFERROR(VLOOKUP(VALUE(RIGHT($H26,LEN($H26)-0)),[2]List1!$A$2:$D$1000,2,FALSE),"")</f>
        <v/>
      </c>
      <c r="J26" s="10" t="str">
        <f>IFERROR(VLOOKUP(VALUE(RIGHT($H26,LEN($H26)-0)),[2]List1!$A$2:$D$1000,3,FALSE),"")</f>
        <v/>
      </c>
      <c r="K26" s="54" t="str">
        <f t="shared" si="0"/>
        <v/>
      </c>
      <c r="L26" s="52"/>
      <c r="M26" s="8"/>
    </row>
    <row r="27" spans="1:13" s="3" customFormat="1" ht="15" customHeight="1" x14ac:dyDescent="0.2">
      <c r="A27" s="16" t="s">
        <v>30</v>
      </c>
      <c r="B27" s="17"/>
      <c r="C27" s="18"/>
      <c r="D27" s="47" t="str">
        <f>IFERROR(VLOOKUP(VALUE(RIGHT($A27,LEN($A27)-0)),[1]Ecolier!$A$5:$BB$104,COLUMN(BB:BB),FALSE),"")</f>
        <v/>
      </c>
      <c r="E27" s="9" t="str">
        <f>IFERROR(VLOOKUP(VALUE(RIGHT($A27,LEN($A27)-0)),[1]Ecolier!$A$5:$BB$104,COLUMN(AB:AB),FALSE),"")</f>
        <v/>
      </c>
      <c r="F27" s="9" t="str">
        <f t="shared" si="1"/>
        <v/>
      </c>
      <c r="G27" s="9" t="str">
        <f t="shared" si="2"/>
        <v/>
      </c>
      <c r="H27" s="52" t="str">
        <f t="shared" si="3"/>
        <v/>
      </c>
      <c r="I27" s="10" t="str">
        <f>IFERROR(VLOOKUP(VALUE(RIGHT($H27,LEN($H27)-0)),[2]List1!$A$2:$D$1000,2,FALSE),"")</f>
        <v/>
      </c>
      <c r="J27" s="10" t="str">
        <f>IFERROR(VLOOKUP(VALUE(RIGHT($H27,LEN($H27)-0)),[2]List1!$A$2:$D$1000,3,FALSE),"")</f>
        <v/>
      </c>
      <c r="K27" s="54" t="str">
        <f t="shared" si="0"/>
        <v/>
      </c>
      <c r="L27" s="52"/>
      <c r="M27" s="8"/>
    </row>
    <row r="28" spans="1:13" s="3" customFormat="1" ht="15" customHeight="1" x14ac:dyDescent="0.2">
      <c r="A28" s="16" t="s">
        <v>31</v>
      </c>
      <c r="B28" s="17"/>
      <c r="C28" s="18"/>
      <c r="D28" s="47" t="str">
        <f>IFERROR(VLOOKUP(VALUE(RIGHT($A28,LEN($A28)-0)),[1]Ecolier!$A$5:$BB$104,COLUMN(BB:BB),FALSE),"")</f>
        <v/>
      </c>
      <c r="E28" s="9" t="str">
        <f>IFERROR(VLOOKUP(VALUE(RIGHT($A28,LEN($A28)-0)),[1]Ecolier!$A$5:$BB$104,COLUMN(AB:AB),FALSE),"")</f>
        <v/>
      </c>
      <c r="F28" s="9" t="str">
        <f t="shared" si="1"/>
        <v/>
      </c>
      <c r="G28" s="9" t="str">
        <f t="shared" si="2"/>
        <v/>
      </c>
      <c r="H28" s="52" t="str">
        <f t="shared" si="3"/>
        <v/>
      </c>
      <c r="I28" s="10" t="str">
        <f>IFERROR(VLOOKUP(VALUE(RIGHT($H28,LEN($H28)-0)),[2]List1!$A$2:$D$1000,2,FALSE),"")</f>
        <v/>
      </c>
      <c r="J28" s="10" t="str">
        <f>IFERROR(VLOOKUP(VALUE(RIGHT($H28,LEN($H28)-0)),[2]List1!$A$2:$D$1000,3,FALSE),"")</f>
        <v/>
      </c>
      <c r="K28" s="54" t="str">
        <f t="shared" si="0"/>
        <v/>
      </c>
      <c r="L28" s="52"/>
      <c r="M28" s="8"/>
    </row>
    <row r="29" spans="1:13" s="3" customFormat="1" ht="15" customHeight="1" x14ac:dyDescent="0.2">
      <c r="A29" s="16" t="s">
        <v>32</v>
      </c>
      <c r="B29" s="17"/>
      <c r="C29" s="18"/>
      <c r="D29" s="47" t="str">
        <f>IFERROR(VLOOKUP(VALUE(RIGHT($A29,LEN($A29)-0)),[1]Ecolier!$A$5:$BB$104,COLUMN(BB:BB),FALSE),"")</f>
        <v/>
      </c>
      <c r="E29" s="9" t="str">
        <f>IFERROR(VLOOKUP(VALUE(RIGHT($A29,LEN($A29)-0)),[1]Ecolier!$A$5:$BB$104,COLUMN(AB:AB),FALSE),"")</f>
        <v/>
      </c>
      <c r="F29" s="9" t="str">
        <f t="shared" si="1"/>
        <v/>
      </c>
      <c r="G29" s="9" t="str">
        <f t="shared" si="2"/>
        <v/>
      </c>
      <c r="H29" s="52" t="str">
        <f t="shared" si="3"/>
        <v/>
      </c>
      <c r="I29" s="10" t="str">
        <f>IFERROR(VLOOKUP(VALUE(RIGHT($H29,LEN($H29)-0)),[2]List1!$A$2:$D$1000,2,FALSE),"")</f>
        <v/>
      </c>
      <c r="J29" s="10" t="str">
        <f>IFERROR(VLOOKUP(VALUE(RIGHT($H29,LEN($H29)-0)),[2]List1!$A$2:$D$1000,3,FALSE),"")</f>
        <v/>
      </c>
      <c r="K29" s="54" t="str">
        <f t="shared" si="0"/>
        <v/>
      </c>
      <c r="L29" s="52"/>
      <c r="M29" s="8"/>
    </row>
    <row r="30" spans="1:13" s="3" customFormat="1" ht="15" customHeight="1" x14ac:dyDescent="0.2">
      <c r="A30" s="16" t="s">
        <v>33</v>
      </c>
      <c r="B30" s="17"/>
      <c r="C30" s="18"/>
      <c r="D30" s="47" t="str">
        <f>IFERROR(VLOOKUP(VALUE(RIGHT($A30,LEN($A30)-0)),[1]Ecolier!$A$5:$BB$104,COLUMN(BB:BB),FALSE),"")</f>
        <v/>
      </c>
      <c r="E30" s="9" t="str">
        <f>IFERROR(VLOOKUP(VALUE(RIGHT($A30,LEN($A30)-0)),[1]Ecolier!$A$5:$BB$104,COLUMN(AB:AB),FALSE),"")</f>
        <v/>
      </c>
      <c r="F30" s="9" t="str">
        <f t="shared" si="1"/>
        <v/>
      </c>
      <c r="G30" s="9" t="str">
        <f t="shared" si="2"/>
        <v/>
      </c>
      <c r="H30" s="52" t="str">
        <f t="shared" si="3"/>
        <v/>
      </c>
      <c r="I30" s="10" t="str">
        <f>IFERROR(VLOOKUP(VALUE(RIGHT($H30,LEN($H30)-0)),[2]List1!$A$2:$D$1000,2,FALSE),"")</f>
        <v/>
      </c>
      <c r="J30" s="10" t="str">
        <f>IFERROR(VLOOKUP(VALUE(RIGHT($H30,LEN($H30)-0)),[2]List1!$A$2:$D$1000,3,FALSE),"")</f>
        <v/>
      </c>
      <c r="K30" s="54" t="str">
        <f t="shared" si="0"/>
        <v/>
      </c>
      <c r="L30" s="52"/>
      <c r="M30" s="8"/>
    </row>
    <row r="31" spans="1:13" s="3" customFormat="1" ht="15" customHeight="1" x14ac:dyDescent="0.2">
      <c r="A31" s="16" t="s">
        <v>34</v>
      </c>
      <c r="B31" s="17"/>
      <c r="C31" s="18"/>
      <c r="D31" s="47" t="str">
        <f>IFERROR(VLOOKUP(VALUE(RIGHT($A31,LEN($A31)-0)),[1]Ecolier!$A$5:$BB$104,COLUMN(BB:BB),FALSE),"")</f>
        <v/>
      </c>
      <c r="E31" s="9" t="str">
        <f>IFERROR(VLOOKUP(VALUE(RIGHT($A31,LEN($A31)-0)),[1]Ecolier!$A$5:$BB$104,COLUMN(AB:AB),FALSE),"")</f>
        <v/>
      </c>
      <c r="F31" s="9" t="str">
        <f t="shared" si="1"/>
        <v/>
      </c>
      <c r="G31" s="9" t="str">
        <f t="shared" si="2"/>
        <v/>
      </c>
      <c r="H31" s="52" t="str">
        <f t="shared" si="3"/>
        <v/>
      </c>
      <c r="I31" s="10" t="str">
        <f>IFERROR(VLOOKUP(VALUE(RIGHT($H31,LEN($H31)-0)),[2]List1!$A$2:$D$1000,2,FALSE),"")</f>
        <v/>
      </c>
      <c r="J31" s="10" t="str">
        <f>IFERROR(VLOOKUP(VALUE(RIGHT($H31,LEN($H31)-0)),[2]List1!$A$2:$D$1000,3,FALSE),"")</f>
        <v/>
      </c>
      <c r="K31" s="54" t="str">
        <f t="shared" si="0"/>
        <v/>
      </c>
      <c r="L31" s="52"/>
      <c r="M31" s="8"/>
    </row>
    <row r="32" spans="1:13" s="3" customFormat="1" ht="15" customHeight="1" x14ac:dyDescent="0.2">
      <c r="A32" s="16" t="s">
        <v>35</v>
      </c>
      <c r="B32" s="17"/>
      <c r="C32" s="18"/>
      <c r="D32" s="47" t="str">
        <f>IFERROR(VLOOKUP(VALUE(RIGHT($A32,LEN($A32)-0)),[1]Ecolier!$A$5:$BB$104,COLUMN(BB:BB),FALSE),"")</f>
        <v/>
      </c>
      <c r="E32" s="9" t="str">
        <f>IFERROR(VLOOKUP(VALUE(RIGHT($A32,LEN($A32)-0)),[1]Ecolier!$A$5:$BB$104,COLUMN(AB:AB),FALSE),"")</f>
        <v/>
      </c>
      <c r="F32" s="9" t="str">
        <f t="shared" si="1"/>
        <v/>
      </c>
      <c r="G32" s="9" t="str">
        <f t="shared" si="2"/>
        <v/>
      </c>
      <c r="H32" s="52" t="str">
        <f t="shared" si="3"/>
        <v/>
      </c>
      <c r="I32" s="10" t="str">
        <f>IFERROR(VLOOKUP(VALUE(RIGHT($H32,LEN($H32)-0)),[2]List1!$A$2:$D$1000,2,FALSE),"")</f>
        <v/>
      </c>
      <c r="J32" s="10" t="str">
        <f>IFERROR(VLOOKUP(VALUE(RIGHT($H32,LEN($H32)-0)),[2]List1!$A$2:$D$1000,3,FALSE),"")</f>
        <v/>
      </c>
      <c r="K32" s="54" t="str">
        <f t="shared" si="0"/>
        <v/>
      </c>
      <c r="L32" s="52"/>
      <c r="M32" s="8"/>
    </row>
    <row r="33" spans="1:13" s="3" customFormat="1" ht="15" customHeight="1" x14ac:dyDescent="0.2">
      <c r="A33" s="16" t="s">
        <v>36</v>
      </c>
      <c r="B33" s="17"/>
      <c r="C33" s="18"/>
      <c r="D33" s="47" t="str">
        <f>IFERROR(VLOOKUP(VALUE(RIGHT($A33,LEN($A33)-0)),[1]Ecolier!$A$5:$BB$104,COLUMN(BB:BB),FALSE),"")</f>
        <v/>
      </c>
      <c r="E33" s="9" t="str">
        <f>IFERROR(VLOOKUP(VALUE(RIGHT($A33,LEN($A33)-0)),[1]Ecolier!$A$5:$BB$104,COLUMN(AB:AB),FALSE),"")</f>
        <v/>
      </c>
      <c r="F33" s="9" t="str">
        <f t="shared" si="1"/>
        <v/>
      </c>
      <c r="G33" s="9" t="str">
        <f t="shared" si="2"/>
        <v/>
      </c>
      <c r="H33" s="52" t="str">
        <f t="shared" si="3"/>
        <v/>
      </c>
      <c r="I33" s="10" t="str">
        <f>IFERROR(VLOOKUP(VALUE(RIGHT($H33,LEN($H33)-0)),[2]List1!$A$2:$D$1000,2,FALSE),"")</f>
        <v/>
      </c>
      <c r="J33" s="10" t="str">
        <f>IFERROR(VLOOKUP(VALUE(RIGHT($H33,LEN($H33)-0)),[2]List1!$A$2:$D$1000,3,FALSE),"")</f>
        <v/>
      </c>
      <c r="K33" s="54" t="str">
        <f t="shared" si="0"/>
        <v/>
      </c>
      <c r="L33" s="52"/>
      <c r="M33" s="8"/>
    </row>
    <row r="34" spans="1:13" s="3" customFormat="1" ht="15" customHeight="1" x14ac:dyDescent="0.2">
      <c r="A34" s="16" t="s">
        <v>37</v>
      </c>
      <c r="B34" s="17"/>
      <c r="C34" s="18"/>
      <c r="D34" s="47" t="str">
        <f>IFERROR(VLOOKUP(VALUE(RIGHT($A34,LEN($A34)-0)),[1]Ecolier!$A$5:$BB$104,COLUMN(BB:BB),FALSE),"")</f>
        <v/>
      </c>
      <c r="E34" s="9" t="str">
        <f>IFERROR(VLOOKUP(VALUE(RIGHT($A34,LEN($A34)-0)),[1]Ecolier!$A$5:$BB$104,COLUMN(AB:AB),FALSE),"")</f>
        <v/>
      </c>
      <c r="F34" s="9" t="str">
        <f t="shared" si="1"/>
        <v/>
      </c>
      <c r="G34" s="9" t="str">
        <f t="shared" si="2"/>
        <v/>
      </c>
      <c r="H34" s="52" t="str">
        <f t="shared" si="3"/>
        <v/>
      </c>
      <c r="I34" s="10" t="str">
        <f>IFERROR(VLOOKUP(VALUE(RIGHT($H34,LEN($H34)-0)),[2]List1!$A$2:$D$1000,2,FALSE),"")</f>
        <v/>
      </c>
      <c r="J34" s="10" t="str">
        <f>IFERROR(VLOOKUP(VALUE(RIGHT($H34,LEN($H34)-0)),[2]List1!$A$2:$D$1000,3,FALSE),"")</f>
        <v/>
      </c>
      <c r="K34" s="54" t="str">
        <f t="shared" si="0"/>
        <v/>
      </c>
      <c r="L34" s="52"/>
      <c r="M34" s="8"/>
    </row>
    <row r="35" spans="1:13" s="3" customFormat="1" ht="15" customHeight="1" x14ac:dyDescent="0.2">
      <c r="A35" s="16" t="s">
        <v>38</v>
      </c>
      <c r="B35" s="17"/>
      <c r="C35" s="18"/>
      <c r="D35" s="47" t="str">
        <f>IFERROR(VLOOKUP(VALUE(RIGHT($A35,LEN($A35)-0)),[1]Ecolier!$A$5:$BB$104,COLUMN(BB:BB),FALSE),"")</f>
        <v/>
      </c>
      <c r="E35" s="9" t="str">
        <f>IFERROR(VLOOKUP(VALUE(RIGHT($A35,LEN($A35)-0)),[1]Ecolier!$A$5:$BB$104,COLUMN(AB:AB),FALSE),"")</f>
        <v/>
      </c>
      <c r="F35" s="9" t="str">
        <f t="shared" si="1"/>
        <v/>
      </c>
      <c r="G35" s="9" t="str">
        <f t="shared" si="2"/>
        <v/>
      </c>
      <c r="H35" s="52" t="str">
        <f t="shared" si="3"/>
        <v/>
      </c>
      <c r="I35" s="10" t="str">
        <f>IFERROR(VLOOKUP(VALUE(RIGHT($H35,LEN($H35)-0)),[2]List1!$A$2:$D$1000,2,FALSE),"")</f>
        <v/>
      </c>
      <c r="J35" s="10" t="str">
        <f>IFERROR(VLOOKUP(VALUE(RIGHT($H35,LEN($H35)-0)),[2]List1!$A$2:$D$1000,3,FALSE),"")</f>
        <v/>
      </c>
      <c r="K35" s="54" t="str">
        <f t="shared" si="0"/>
        <v/>
      </c>
      <c r="L35" s="52"/>
      <c r="M35" s="8"/>
    </row>
    <row r="36" spans="1:13" s="3" customFormat="1" ht="15" customHeight="1" x14ac:dyDescent="0.2">
      <c r="A36" s="16" t="s">
        <v>39</v>
      </c>
      <c r="B36" s="17"/>
      <c r="C36" s="18"/>
      <c r="D36" s="47" t="str">
        <f>IFERROR(VLOOKUP(VALUE(RIGHT($A36,LEN($A36)-0)),[1]Ecolier!$A$5:$BB$104,COLUMN(BB:BB),FALSE),"")</f>
        <v/>
      </c>
      <c r="E36" s="9" t="str">
        <f>IFERROR(VLOOKUP(VALUE(RIGHT($A36,LEN($A36)-0)),[1]Ecolier!$A$5:$BB$104,COLUMN(AB:AB),FALSE),"")</f>
        <v/>
      </c>
      <c r="F36" s="9" t="str">
        <f t="shared" si="1"/>
        <v/>
      </c>
      <c r="G36" s="9" t="str">
        <f t="shared" si="2"/>
        <v/>
      </c>
      <c r="H36" s="52" t="str">
        <f t="shared" si="3"/>
        <v/>
      </c>
      <c r="I36" s="10" t="str">
        <f>IFERROR(VLOOKUP(VALUE(RIGHT($H36,LEN($H36)-0)),[2]List1!$A$2:$D$1000,2,FALSE),"")</f>
        <v/>
      </c>
      <c r="J36" s="10" t="str">
        <f>IFERROR(VLOOKUP(VALUE(RIGHT($H36,LEN($H36)-0)),[2]List1!$A$2:$D$1000,3,FALSE),"")</f>
        <v/>
      </c>
      <c r="K36" s="54" t="str">
        <f t="shared" si="0"/>
        <v/>
      </c>
      <c r="L36" s="52"/>
      <c r="M36" s="8"/>
    </row>
    <row r="37" spans="1:13" s="3" customFormat="1" ht="15" customHeight="1" x14ac:dyDescent="0.2">
      <c r="A37" s="16" t="s">
        <v>40</v>
      </c>
      <c r="B37" s="17"/>
      <c r="C37" s="18"/>
      <c r="D37" s="47" t="str">
        <f>IFERROR(VLOOKUP(VALUE(RIGHT($A37,LEN($A37)-0)),[1]Ecolier!$A$5:$BB$104,COLUMN(BB:BB),FALSE),"")</f>
        <v/>
      </c>
      <c r="E37" s="9" t="str">
        <f>IFERROR(VLOOKUP(VALUE(RIGHT($A37,LEN($A37)-0)),[1]Ecolier!$A$5:$BB$104,COLUMN(AB:AB),FALSE),"")</f>
        <v/>
      </c>
      <c r="F37" s="9" t="str">
        <f t="shared" si="1"/>
        <v/>
      </c>
      <c r="G37" s="9" t="str">
        <f t="shared" si="2"/>
        <v/>
      </c>
      <c r="H37" s="52" t="str">
        <f t="shared" si="3"/>
        <v/>
      </c>
      <c r="I37" s="10" t="str">
        <f>IFERROR(VLOOKUP(VALUE(RIGHT($H37,LEN($H37)-0)),[2]List1!$A$2:$D$1000,2,FALSE),"")</f>
        <v/>
      </c>
      <c r="J37" s="10" t="str">
        <f>IFERROR(VLOOKUP(VALUE(RIGHT($H37,LEN($H37)-0)),[2]List1!$A$2:$D$1000,3,FALSE),"")</f>
        <v/>
      </c>
      <c r="K37" s="54" t="str">
        <f t="shared" si="0"/>
        <v/>
      </c>
      <c r="L37" s="52"/>
      <c r="M37" s="8"/>
    </row>
    <row r="38" spans="1:13" s="3" customFormat="1" ht="15" customHeight="1" x14ac:dyDescent="0.2">
      <c r="A38" s="16" t="s">
        <v>41</v>
      </c>
      <c r="B38" s="17"/>
      <c r="C38" s="18"/>
      <c r="D38" s="47" t="str">
        <f>IFERROR(VLOOKUP(VALUE(RIGHT($A38,LEN($A38)-0)),[1]Ecolier!$A$5:$BB$104,COLUMN(BB:BB),FALSE),"")</f>
        <v/>
      </c>
      <c r="E38" s="9" t="str">
        <f>IFERROR(VLOOKUP(VALUE(RIGHT($A38,LEN($A38)-0)),[1]Ecolier!$A$5:$BB$104,COLUMN(AB:AB),FALSE),"")</f>
        <v/>
      </c>
      <c r="F38" s="9" t="str">
        <f t="shared" si="1"/>
        <v/>
      </c>
      <c r="G38" s="9" t="str">
        <f t="shared" si="2"/>
        <v/>
      </c>
      <c r="H38" s="52" t="str">
        <f t="shared" si="3"/>
        <v/>
      </c>
      <c r="I38" s="10" t="str">
        <f>IFERROR(VLOOKUP(VALUE(RIGHT($H38,LEN($H38)-0)),[2]List1!$A$2:$D$1000,2,FALSE),"")</f>
        <v/>
      </c>
      <c r="J38" s="10" t="str">
        <f>IFERROR(VLOOKUP(VALUE(RIGHT($H38,LEN($H38)-0)),[2]List1!$A$2:$D$1000,3,FALSE),"")</f>
        <v/>
      </c>
      <c r="K38" s="54" t="str">
        <f t="shared" si="0"/>
        <v/>
      </c>
      <c r="L38" s="52"/>
      <c r="M38" s="8"/>
    </row>
    <row r="39" spans="1:13" s="3" customFormat="1" ht="15" customHeight="1" x14ac:dyDescent="0.2">
      <c r="A39" s="16" t="s">
        <v>42</v>
      </c>
      <c r="B39" s="17"/>
      <c r="C39" s="18"/>
      <c r="D39" s="47" t="str">
        <f>IFERROR(VLOOKUP(VALUE(RIGHT($A39,LEN($A39)-0)),[1]Ecolier!$A$5:$BB$104,COLUMN(BB:BB),FALSE),"")</f>
        <v/>
      </c>
      <c r="E39" s="9" t="str">
        <f>IFERROR(VLOOKUP(VALUE(RIGHT($A39,LEN($A39)-0)),[1]Ecolier!$A$5:$BB$104,COLUMN(AB:AB),FALSE),"")</f>
        <v/>
      </c>
      <c r="F39" s="9" t="str">
        <f t="shared" si="1"/>
        <v/>
      </c>
      <c r="G39" s="9" t="str">
        <f t="shared" si="2"/>
        <v/>
      </c>
      <c r="H39" s="52" t="str">
        <f t="shared" si="3"/>
        <v/>
      </c>
      <c r="I39" s="10" t="str">
        <f>IFERROR(VLOOKUP(VALUE(RIGHT($H39,LEN($H39)-0)),[2]List1!$A$2:$D$1000,2,FALSE),"")</f>
        <v/>
      </c>
      <c r="J39" s="10" t="str">
        <f>IFERROR(VLOOKUP(VALUE(RIGHT($H39,LEN($H39)-0)),[2]List1!$A$2:$D$1000,3,FALSE),"")</f>
        <v/>
      </c>
      <c r="K39" s="54" t="str">
        <f t="shared" si="0"/>
        <v/>
      </c>
      <c r="L39" s="52"/>
      <c r="M39" s="8"/>
    </row>
    <row r="40" spans="1:13" s="3" customFormat="1" ht="15" customHeight="1" x14ac:dyDescent="0.2">
      <c r="A40" s="16" t="s">
        <v>43</v>
      </c>
      <c r="B40" s="17"/>
      <c r="C40" s="18"/>
      <c r="D40" s="47" t="str">
        <f>IFERROR(VLOOKUP(VALUE(RIGHT($A40,LEN($A40)-0)),[1]Ecolier!$A$5:$BB$104,COLUMN(BB:BB),FALSE),"")</f>
        <v/>
      </c>
      <c r="E40" s="9" t="str">
        <f>IFERROR(VLOOKUP(VALUE(RIGHT($A40,LEN($A40)-0)),[1]Ecolier!$A$5:$BB$104,COLUMN(AB:AB),FALSE),"")</f>
        <v/>
      </c>
      <c r="F40" s="9" t="str">
        <f t="shared" si="1"/>
        <v/>
      </c>
      <c r="G40" s="9" t="str">
        <f t="shared" si="2"/>
        <v/>
      </c>
      <c r="H40" s="52" t="str">
        <f t="shared" si="3"/>
        <v/>
      </c>
      <c r="I40" s="10" t="str">
        <f>IFERROR(VLOOKUP(VALUE(RIGHT($H40,LEN($H40)-0)),[2]List1!$A$2:$D$1000,2,FALSE),"")</f>
        <v/>
      </c>
      <c r="J40" s="10" t="str">
        <f>IFERROR(VLOOKUP(VALUE(RIGHT($H40,LEN($H40)-0)),[2]List1!$A$2:$D$1000,3,FALSE),"")</f>
        <v/>
      </c>
      <c r="K40" s="54" t="str">
        <f t="shared" si="0"/>
        <v/>
      </c>
      <c r="L40" s="52"/>
      <c r="M40" s="8"/>
    </row>
    <row r="41" spans="1:13" s="3" customFormat="1" ht="15" customHeight="1" x14ac:dyDescent="0.2">
      <c r="A41" s="16" t="s">
        <v>44</v>
      </c>
      <c r="B41" s="17"/>
      <c r="C41" s="18"/>
      <c r="D41" s="47" t="str">
        <f>IFERROR(VLOOKUP(VALUE(RIGHT($A41,LEN($A41)-0)),[1]Ecolier!$A$5:$BB$104,COLUMN(BB:BB),FALSE),"")</f>
        <v/>
      </c>
      <c r="E41" s="9" t="str">
        <f>IFERROR(VLOOKUP(VALUE(RIGHT($A41,LEN($A41)-0)),[1]Ecolier!$A$5:$BB$104,COLUMN(AB:AB),FALSE),"")</f>
        <v/>
      </c>
      <c r="F41" s="9" t="str">
        <f t="shared" si="1"/>
        <v/>
      </c>
      <c r="G41" s="9" t="str">
        <f t="shared" si="2"/>
        <v/>
      </c>
      <c r="H41" s="52" t="str">
        <f t="shared" si="3"/>
        <v/>
      </c>
      <c r="I41" s="10" t="str">
        <f>IFERROR(VLOOKUP(VALUE(RIGHT($H41,LEN($H41)-0)),[2]List1!$A$2:$D$1000,2,FALSE),"")</f>
        <v/>
      </c>
      <c r="J41" s="10" t="str">
        <f>IFERROR(VLOOKUP(VALUE(RIGHT($H41,LEN($H41)-0)),[2]List1!$A$2:$D$1000,3,FALSE),"")</f>
        <v/>
      </c>
      <c r="K41" s="54" t="str">
        <f t="shared" si="0"/>
        <v/>
      </c>
      <c r="L41" s="52"/>
      <c r="M41" s="8"/>
    </row>
    <row r="42" spans="1:13" s="3" customFormat="1" ht="15" customHeight="1" x14ac:dyDescent="0.2">
      <c r="A42" s="16" t="s">
        <v>45</v>
      </c>
      <c r="B42" s="17"/>
      <c r="C42" s="18"/>
      <c r="D42" s="47" t="str">
        <f>IFERROR(VLOOKUP(VALUE(RIGHT($A42,LEN($A42)-0)),[1]Ecolier!$A$5:$BB$104,COLUMN(BB:BB),FALSE),"")</f>
        <v/>
      </c>
      <c r="E42" s="9" t="str">
        <f>IFERROR(VLOOKUP(VALUE(RIGHT($A42,LEN($A42)-0)),[1]Ecolier!$A$5:$BB$104,COLUMN(AB:AB),FALSE),"")</f>
        <v/>
      </c>
      <c r="F42" s="9" t="str">
        <f t="shared" si="1"/>
        <v/>
      </c>
      <c r="G42" s="9" t="str">
        <f t="shared" si="2"/>
        <v/>
      </c>
      <c r="H42" s="52" t="str">
        <f t="shared" si="3"/>
        <v/>
      </c>
      <c r="I42" s="10" t="str">
        <f>IFERROR(VLOOKUP(VALUE(RIGHT($H42,LEN($H42)-0)),[2]List1!$A$2:$D$1000,2,FALSE),"")</f>
        <v/>
      </c>
      <c r="J42" s="10" t="str">
        <f>IFERROR(VLOOKUP(VALUE(RIGHT($H42,LEN($H42)-0)),[2]List1!$A$2:$D$1000,3,FALSE),"")</f>
        <v/>
      </c>
      <c r="K42" s="54" t="str">
        <f t="shared" si="0"/>
        <v/>
      </c>
      <c r="L42" s="52"/>
      <c r="M42" s="8"/>
    </row>
    <row r="43" spans="1:13" s="3" customFormat="1" ht="15" customHeight="1" x14ac:dyDescent="0.2">
      <c r="A43" s="16" t="s">
        <v>46</v>
      </c>
      <c r="B43" s="17"/>
      <c r="C43" s="18"/>
      <c r="D43" s="47" t="str">
        <f>IFERROR(VLOOKUP(VALUE(RIGHT($A43,LEN($A43)-0)),[1]Ecolier!$A$5:$BB$104,COLUMN(BB:BB),FALSE),"")</f>
        <v/>
      </c>
      <c r="E43" s="9" t="str">
        <f>IFERROR(VLOOKUP(VALUE(RIGHT($A43,LEN($A43)-0)),[1]Ecolier!$A$5:$BB$104,COLUMN(AB:AB),FALSE),"")</f>
        <v/>
      </c>
      <c r="F43" s="9" t="str">
        <f t="shared" si="1"/>
        <v/>
      </c>
      <c r="G43" s="9" t="str">
        <f t="shared" si="2"/>
        <v/>
      </c>
      <c r="H43" s="52" t="str">
        <f t="shared" si="3"/>
        <v/>
      </c>
      <c r="I43" s="10" t="str">
        <f>IFERROR(VLOOKUP(VALUE(RIGHT($H43,LEN($H43)-0)),[2]List1!$A$2:$D$1000,2,FALSE),"")</f>
        <v/>
      </c>
      <c r="J43" s="10" t="str">
        <f>IFERROR(VLOOKUP(VALUE(RIGHT($H43,LEN($H43)-0)),[2]List1!$A$2:$D$1000,3,FALSE),"")</f>
        <v/>
      </c>
      <c r="K43" s="54" t="str">
        <f t="shared" ref="K43:K74" si="4">IF(D43="","",D43/60)</f>
        <v/>
      </c>
      <c r="L43" s="52"/>
      <c r="M43" s="8"/>
    </row>
    <row r="44" spans="1:13" s="3" customFormat="1" ht="15" customHeight="1" x14ac:dyDescent="0.2">
      <c r="A44" s="16" t="s">
        <v>47</v>
      </c>
      <c r="B44" s="17"/>
      <c r="C44" s="18"/>
      <c r="D44" s="47" t="str">
        <f>IFERROR(VLOOKUP(VALUE(RIGHT($A44,LEN($A44)-0)),[1]Ecolier!$A$5:$BB$104,COLUMN(BB:BB),FALSE),"")</f>
        <v/>
      </c>
      <c r="E44" s="9" t="str">
        <f>IFERROR(VLOOKUP(VALUE(RIGHT($A44,LEN($A44)-0)),[1]Ecolier!$A$5:$BB$104,COLUMN(AB:AB),FALSE),"")</f>
        <v/>
      </c>
      <c r="F44" s="9" t="str">
        <f t="shared" si="1"/>
        <v/>
      </c>
      <c r="G44" s="9" t="str">
        <f t="shared" si="2"/>
        <v/>
      </c>
      <c r="H44" s="52" t="str">
        <f t="shared" si="3"/>
        <v/>
      </c>
      <c r="I44" s="10" t="str">
        <f>IFERROR(VLOOKUP(VALUE(RIGHT($H44,LEN($H44)-0)),[2]List1!$A$2:$D$1000,2,FALSE),"")</f>
        <v/>
      </c>
      <c r="J44" s="10" t="str">
        <f>IFERROR(VLOOKUP(VALUE(RIGHT($H44,LEN($H44)-0)),[2]List1!$A$2:$D$1000,3,FALSE),"")</f>
        <v/>
      </c>
      <c r="K44" s="54" t="str">
        <f t="shared" si="4"/>
        <v/>
      </c>
      <c r="L44" s="52"/>
      <c r="M44" s="8"/>
    </row>
    <row r="45" spans="1:13" s="3" customFormat="1" ht="15" customHeight="1" x14ac:dyDescent="0.2">
      <c r="A45" s="16" t="s">
        <v>48</v>
      </c>
      <c r="B45" s="17"/>
      <c r="C45" s="18"/>
      <c r="D45" s="47" t="str">
        <f>IFERROR(VLOOKUP(VALUE(RIGHT($A45,LEN($A45)-0)),[1]Ecolier!$A$5:$BB$104,COLUMN(BB:BB),FALSE),"")</f>
        <v/>
      </c>
      <c r="E45" s="9" t="str">
        <f>IFERROR(VLOOKUP(VALUE(RIGHT($A45,LEN($A45)-0)),[1]Ecolier!$A$5:$BB$104,COLUMN(AB:AB),FALSE),"")</f>
        <v/>
      </c>
      <c r="F45" s="9" t="str">
        <f t="shared" si="1"/>
        <v/>
      </c>
      <c r="G45" s="9" t="str">
        <f t="shared" si="2"/>
        <v/>
      </c>
      <c r="H45" s="52" t="str">
        <f t="shared" si="3"/>
        <v/>
      </c>
      <c r="I45" s="10" t="str">
        <f>IFERROR(VLOOKUP(VALUE(RIGHT($H45,LEN($H45)-0)),[2]List1!$A$2:$D$1000,2,FALSE),"")</f>
        <v/>
      </c>
      <c r="J45" s="10" t="str">
        <f>IFERROR(VLOOKUP(VALUE(RIGHT($H45,LEN($H45)-0)),[2]List1!$A$2:$D$1000,3,FALSE),"")</f>
        <v/>
      </c>
      <c r="K45" s="54" t="str">
        <f t="shared" si="4"/>
        <v/>
      </c>
      <c r="L45" s="52"/>
      <c r="M45" s="8"/>
    </row>
    <row r="46" spans="1:13" s="3" customFormat="1" ht="15" customHeight="1" x14ac:dyDescent="0.2">
      <c r="A46" s="16" t="s">
        <v>49</v>
      </c>
      <c r="B46" s="17"/>
      <c r="C46" s="18"/>
      <c r="D46" s="47" t="str">
        <f>IFERROR(VLOOKUP(VALUE(RIGHT($A46,LEN($A46)-0)),[1]Ecolier!$A$5:$BB$104,COLUMN(BB:BB),FALSE),"")</f>
        <v/>
      </c>
      <c r="E46" s="9" t="str">
        <f>IFERROR(VLOOKUP(VALUE(RIGHT($A46,LEN($A46)-0)),[1]Ecolier!$A$5:$BB$104,COLUMN(AB:AB),FALSE),"")</f>
        <v/>
      </c>
      <c r="F46" s="9" t="str">
        <f t="shared" si="1"/>
        <v/>
      </c>
      <c r="G46" s="9" t="str">
        <f t="shared" si="2"/>
        <v/>
      </c>
      <c r="H46" s="52" t="str">
        <f t="shared" si="3"/>
        <v/>
      </c>
      <c r="I46" s="10" t="str">
        <f>IFERROR(VLOOKUP(VALUE(RIGHT($H46,LEN($H46)-0)),[2]List1!$A$2:$D$1000,2,FALSE),"")</f>
        <v/>
      </c>
      <c r="J46" s="10" t="str">
        <f>IFERROR(VLOOKUP(VALUE(RIGHT($H46,LEN($H46)-0)),[2]List1!$A$2:$D$1000,3,FALSE),"")</f>
        <v/>
      </c>
      <c r="K46" s="54" t="str">
        <f t="shared" si="4"/>
        <v/>
      </c>
      <c r="L46" s="52"/>
      <c r="M46" s="8"/>
    </row>
    <row r="47" spans="1:13" s="3" customFormat="1" ht="15" customHeight="1" x14ac:dyDescent="0.2">
      <c r="A47" s="16" t="s">
        <v>50</v>
      </c>
      <c r="B47" s="17"/>
      <c r="C47" s="18"/>
      <c r="D47" s="47" t="str">
        <f>IFERROR(VLOOKUP(VALUE(RIGHT($A47,LEN($A47)-0)),[1]Ecolier!$A$5:$BB$104,COLUMN(BB:BB),FALSE),"")</f>
        <v/>
      </c>
      <c r="E47" s="9" t="str">
        <f>IFERROR(VLOOKUP(VALUE(RIGHT($A47,LEN($A47)-0)),[1]Ecolier!$A$5:$BB$104,COLUMN(AB:AB),FALSE),"")</f>
        <v/>
      </c>
      <c r="F47" s="9" t="str">
        <f t="shared" si="1"/>
        <v/>
      </c>
      <c r="G47" s="9" t="str">
        <f t="shared" si="2"/>
        <v/>
      </c>
      <c r="H47" s="52" t="str">
        <f t="shared" si="3"/>
        <v/>
      </c>
      <c r="I47" s="10" t="str">
        <f>IFERROR(VLOOKUP(VALUE(RIGHT($H47,LEN($H47)-0)),[2]List1!$A$2:$D$1000,2,FALSE),"")</f>
        <v/>
      </c>
      <c r="J47" s="10" t="str">
        <f>IFERROR(VLOOKUP(VALUE(RIGHT($H47,LEN($H47)-0)),[2]List1!$A$2:$D$1000,3,FALSE),"")</f>
        <v/>
      </c>
      <c r="K47" s="54" t="str">
        <f t="shared" si="4"/>
        <v/>
      </c>
      <c r="L47" s="52"/>
      <c r="M47" s="8"/>
    </row>
    <row r="48" spans="1:13" s="3" customFormat="1" ht="15" customHeight="1" x14ac:dyDescent="0.2">
      <c r="A48" s="16" t="s">
        <v>51</v>
      </c>
      <c r="B48" s="17"/>
      <c r="C48" s="18"/>
      <c r="D48" s="47" t="str">
        <f>IFERROR(VLOOKUP(VALUE(RIGHT($A48,LEN($A48)-0)),[1]Ecolier!$A$5:$BB$104,COLUMN(BB:BB),FALSE),"")</f>
        <v/>
      </c>
      <c r="E48" s="9" t="str">
        <f>IFERROR(VLOOKUP(VALUE(RIGHT($A48,LEN($A48)-0)),[1]Ecolier!$A$5:$BB$104,COLUMN(AB:AB),FALSE),"")</f>
        <v/>
      </c>
      <c r="F48" s="9" t="str">
        <f t="shared" si="1"/>
        <v/>
      </c>
      <c r="G48" s="9" t="str">
        <f t="shared" si="2"/>
        <v/>
      </c>
      <c r="H48" s="52" t="str">
        <f t="shared" si="3"/>
        <v/>
      </c>
      <c r="I48" s="10" t="str">
        <f>IFERROR(VLOOKUP(VALUE(RIGHT($H48,LEN($H48)-0)),[2]List1!$A$2:$D$1000,2,FALSE),"")</f>
        <v/>
      </c>
      <c r="J48" s="10" t="str">
        <f>IFERROR(VLOOKUP(VALUE(RIGHT($H48,LEN($H48)-0)),[2]List1!$A$2:$D$1000,3,FALSE),"")</f>
        <v/>
      </c>
      <c r="K48" s="54" t="str">
        <f t="shared" si="4"/>
        <v/>
      </c>
      <c r="L48" s="52"/>
      <c r="M48" s="8"/>
    </row>
    <row r="49" spans="1:13" s="3" customFormat="1" ht="15" customHeight="1" x14ac:dyDescent="0.2">
      <c r="A49" s="16" t="s">
        <v>52</v>
      </c>
      <c r="B49" s="17"/>
      <c r="C49" s="18"/>
      <c r="D49" s="47" t="str">
        <f>IFERROR(VLOOKUP(VALUE(RIGHT($A49,LEN($A49)-0)),[1]Ecolier!$A$5:$BB$104,COLUMN(BB:BB),FALSE),"")</f>
        <v/>
      </c>
      <c r="E49" s="9" t="str">
        <f>IFERROR(VLOOKUP(VALUE(RIGHT($A49,LEN($A49)-0)),[1]Ecolier!$A$5:$BB$104,COLUMN(AB:AB),FALSE),"")</f>
        <v/>
      </c>
      <c r="F49" s="9" t="str">
        <f t="shared" si="1"/>
        <v/>
      </c>
      <c r="G49" s="9" t="str">
        <f t="shared" si="2"/>
        <v/>
      </c>
      <c r="H49" s="52" t="str">
        <f t="shared" si="3"/>
        <v/>
      </c>
      <c r="I49" s="10" t="str">
        <f>IFERROR(VLOOKUP(VALUE(RIGHT($H49,LEN($H49)-0)),[2]List1!$A$2:$D$1000,2,FALSE),"")</f>
        <v/>
      </c>
      <c r="J49" s="10" t="str">
        <f>IFERROR(VLOOKUP(VALUE(RIGHT($H49,LEN($H49)-0)),[2]List1!$A$2:$D$1000,3,FALSE),"")</f>
        <v/>
      </c>
      <c r="K49" s="54" t="str">
        <f t="shared" si="4"/>
        <v/>
      </c>
      <c r="L49" s="52"/>
      <c r="M49" s="8"/>
    </row>
    <row r="50" spans="1:13" s="3" customFormat="1" ht="15" customHeight="1" x14ac:dyDescent="0.2">
      <c r="A50" s="16" t="s">
        <v>53</v>
      </c>
      <c r="B50" s="17"/>
      <c r="C50" s="18"/>
      <c r="D50" s="47" t="str">
        <f>IFERROR(VLOOKUP(VALUE(RIGHT($A50,LEN($A50)-0)),[1]Ecolier!$A$5:$BB$104,COLUMN(BB:BB),FALSE),"")</f>
        <v/>
      </c>
      <c r="E50" s="9" t="str">
        <f>IFERROR(VLOOKUP(VALUE(RIGHT($A50,LEN($A50)-0)),[1]Ecolier!$A$5:$BB$104,COLUMN(AB:AB),FALSE),"")</f>
        <v/>
      </c>
      <c r="F50" s="9" t="str">
        <f t="shared" si="1"/>
        <v/>
      </c>
      <c r="G50" s="9" t="str">
        <f t="shared" si="2"/>
        <v/>
      </c>
      <c r="H50" s="52" t="str">
        <f t="shared" si="3"/>
        <v/>
      </c>
      <c r="I50" s="10" t="str">
        <f>IFERROR(VLOOKUP(VALUE(RIGHT($H50,LEN($H50)-0)),[2]List1!$A$2:$D$1000,2,FALSE),"")</f>
        <v/>
      </c>
      <c r="J50" s="10" t="str">
        <f>IFERROR(VLOOKUP(VALUE(RIGHT($H50,LEN($H50)-0)),[2]List1!$A$2:$D$1000,3,FALSE),"")</f>
        <v/>
      </c>
      <c r="K50" s="54" t="str">
        <f t="shared" si="4"/>
        <v/>
      </c>
      <c r="L50" s="52"/>
      <c r="M50" s="8"/>
    </row>
    <row r="51" spans="1:13" s="3" customFormat="1" ht="15" customHeight="1" x14ac:dyDescent="0.2">
      <c r="A51" s="16" t="s">
        <v>54</v>
      </c>
      <c r="B51" s="17"/>
      <c r="C51" s="18"/>
      <c r="D51" s="47" t="str">
        <f>IFERROR(VLOOKUP(VALUE(RIGHT($A51,LEN($A51)-0)),[1]Ecolier!$A$5:$BB$104,COLUMN(BB:BB),FALSE),"")</f>
        <v/>
      </c>
      <c r="E51" s="9" t="str">
        <f>IFERROR(VLOOKUP(VALUE(RIGHT($A51,LEN($A51)-0)),[1]Ecolier!$A$5:$BB$104,COLUMN(AB:AB),FALSE),"")</f>
        <v/>
      </c>
      <c r="F51" s="9" t="str">
        <f t="shared" si="1"/>
        <v/>
      </c>
      <c r="G51" s="9" t="str">
        <f t="shared" si="2"/>
        <v/>
      </c>
      <c r="H51" s="52" t="str">
        <f t="shared" si="3"/>
        <v/>
      </c>
      <c r="I51" s="10" t="str">
        <f>IFERROR(VLOOKUP(VALUE(RIGHT($H51,LEN($H51)-0)),[2]List1!$A$2:$D$1000,2,FALSE),"")</f>
        <v/>
      </c>
      <c r="J51" s="10" t="str">
        <f>IFERROR(VLOOKUP(VALUE(RIGHT($H51,LEN($H51)-0)),[2]List1!$A$2:$D$1000,3,FALSE),"")</f>
        <v/>
      </c>
      <c r="K51" s="54" t="str">
        <f t="shared" si="4"/>
        <v/>
      </c>
      <c r="L51" s="52"/>
      <c r="M51" s="8"/>
    </row>
    <row r="52" spans="1:13" s="3" customFormat="1" ht="15" customHeight="1" x14ac:dyDescent="0.2">
      <c r="A52" s="16" t="s">
        <v>55</v>
      </c>
      <c r="B52" s="17"/>
      <c r="C52" s="18"/>
      <c r="D52" s="47" t="str">
        <f>IFERROR(VLOOKUP(VALUE(RIGHT($A52,LEN($A52)-0)),[1]Ecolier!$A$5:$BB$104,COLUMN(BB:BB),FALSE),"")</f>
        <v/>
      </c>
      <c r="E52" s="9" t="str">
        <f>IFERROR(VLOOKUP(VALUE(RIGHT($A52,LEN($A52)-0)),[1]Ecolier!$A$5:$BB$104,COLUMN(AB:AB),FALSE),"")</f>
        <v/>
      </c>
      <c r="F52" s="9" t="str">
        <f t="shared" si="1"/>
        <v/>
      </c>
      <c r="G52" s="9" t="str">
        <f t="shared" si="2"/>
        <v/>
      </c>
      <c r="H52" s="52" t="str">
        <f t="shared" si="3"/>
        <v/>
      </c>
      <c r="I52" s="10" t="str">
        <f>IFERROR(VLOOKUP(VALUE(RIGHT($H52,LEN($H52)-0)),[2]List1!$A$2:$D$1000,2,FALSE),"")</f>
        <v/>
      </c>
      <c r="J52" s="10" t="str">
        <f>IFERROR(VLOOKUP(VALUE(RIGHT($H52,LEN($H52)-0)),[2]List1!$A$2:$D$1000,3,FALSE),"")</f>
        <v/>
      </c>
      <c r="K52" s="54" t="str">
        <f t="shared" si="4"/>
        <v/>
      </c>
      <c r="L52" s="52"/>
      <c r="M52" s="8"/>
    </row>
    <row r="53" spans="1:13" s="3" customFormat="1" ht="15" customHeight="1" x14ac:dyDescent="0.2">
      <c r="A53" s="16" t="s">
        <v>56</v>
      </c>
      <c r="B53" s="17"/>
      <c r="C53" s="18"/>
      <c r="D53" s="47" t="str">
        <f>IFERROR(VLOOKUP(VALUE(RIGHT($A53,LEN($A53)-0)),[1]Ecolier!$A$5:$BB$104,COLUMN(BB:BB),FALSE),"")</f>
        <v/>
      </c>
      <c r="E53" s="9" t="str">
        <f>IFERROR(VLOOKUP(VALUE(RIGHT($A53,LEN($A53)-0)),[1]Ecolier!$A$5:$BB$104,COLUMN(AB:AB),FALSE),"")</f>
        <v/>
      </c>
      <c r="F53" s="9" t="str">
        <f t="shared" si="1"/>
        <v/>
      </c>
      <c r="G53" s="9" t="str">
        <f t="shared" si="2"/>
        <v/>
      </c>
      <c r="H53" s="52" t="str">
        <f t="shared" si="3"/>
        <v/>
      </c>
      <c r="I53" s="10" t="str">
        <f>IFERROR(VLOOKUP(VALUE(RIGHT($H53,LEN($H53)-0)),[2]List1!$A$2:$D$1000,2,FALSE),"")</f>
        <v/>
      </c>
      <c r="J53" s="10" t="str">
        <f>IFERROR(VLOOKUP(VALUE(RIGHT($H53,LEN($H53)-0)),[2]List1!$A$2:$D$1000,3,FALSE),"")</f>
        <v/>
      </c>
      <c r="K53" s="54" t="str">
        <f t="shared" si="4"/>
        <v/>
      </c>
      <c r="L53" s="52"/>
      <c r="M53" s="8"/>
    </row>
    <row r="54" spans="1:13" s="3" customFormat="1" ht="15" customHeight="1" x14ac:dyDescent="0.2">
      <c r="A54" s="16" t="s">
        <v>57</v>
      </c>
      <c r="B54" s="17"/>
      <c r="C54" s="18"/>
      <c r="D54" s="47" t="str">
        <f>IFERROR(VLOOKUP(VALUE(RIGHT($A54,LEN($A54)-0)),[1]Ecolier!$A$5:$BB$104,COLUMN(BB:BB),FALSE),"")</f>
        <v/>
      </c>
      <c r="E54" s="9" t="str">
        <f>IFERROR(VLOOKUP(VALUE(RIGHT($A54,LEN($A54)-0)),[1]Ecolier!$A$5:$BB$104,COLUMN(AB:AB),FALSE),"")</f>
        <v/>
      </c>
      <c r="F54" s="9" t="str">
        <f t="shared" si="1"/>
        <v/>
      </c>
      <c r="G54" s="9" t="str">
        <f t="shared" si="2"/>
        <v/>
      </c>
      <c r="H54" s="52" t="str">
        <f t="shared" si="3"/>
        <v/>
      </c>
      <c r="I54" s="10" t="str">
        <f>IFERROR(VLOOKUP(VALUE(RIGHT($H54,LEN($H54)-0)),[2]List1!$A$2:$D$1000,2,FALSE),"")</f>
        <v/>
      </c>
      <c r="J54" s="10" t="str">
        <f>IFERROR(VLOOKUP(VALUE(RIGHT($H54,LEN($H54)-0)),[2]List1!$A$2:$D$1000,3,FALSE),"")</f>
        <v/>
      </c>
      <c r="K54" s="54" t="str">
        <f t="shared" si="4"/>
        <v/>
      </c>
      <c r="L54" s="52"/>
      <c r="M54" s="8"/>
    </row>
    <row r="55" spans="1:13" s="3" customFormat="1" ht="15" customHeight="1" x14ac:dyDescent="0.2">
      <c r="A55" s="16" t="s">
        <v>58</v>
      </c>
      <c r="B55" s="17"/>
      <c r="C55" s="18"/>
      <c r="D55" s="47" t="str">
        <f>IFERROR(VLOOKUP(VALUE(RIGHT($A55,LEN($A55)-0)),[1]Ecolier!$A$5:$BB$104,COLUMN(BB:BB),FALSE),"")</f>
        <v/>
      </c>
      <c r="E55" s="9" t="str">
        <f>IFERROR(VLOOKUP(VALUE(RIGHT($A55,LEN($A55)-0)),[1]Ecolier!$A$5:$BB$104,COLUMN(AB:AB),FALSE),"")</f>
        <v/>
      </c>
      <c r="F55" s="9" t="str">
        <f t="shared" si="1"/>
        <v/>
      </c>
      <c r="G55" s="9" t="str">
        <f t="shared" si="2"/>
        <v/>
      </c>
      <c r="H55" s="52" t="str">
        <f t="shared" si="3"/>
        <v/>
      </c>
      <c r="I55" s="10" t="str">
        <f>IFERROR(VLOOKUP(VALUE(RIGHT($H55,LEN($H55)-0)),[2]List1!$A$2:$D$1000,2,FALSE),"")</f>
        <v/>
      </c>
      <c r="J55" s="10" t="str">
        <f>IFERROR(VLOOKUP(VALUE(RIGHT($H55,LEN($H55)-0)),[2]List1!$A$2:$D$1000,3,FALSE),"")</f>
        <v/>
      </c>
      <c r="K55" s="54" t="str">
        <f t="shared" si="4"/>
        <v/>
      </c>
      <c r="L55" s="52"/>
      <c r="M55" s="8"/>
    </row>
    <row r="56" spans="1:13" s="3" customFormat="1" ht="15" customHeight="1" x14ac:dyDescent="0.2">
      <c r="A56" s="16" t="s">
        <v>59</v>
      </c>
      <c r="B56" s="17"/>
      <c r="C56" s="18"/>
      <c r="D56" s="47" t="str">
        <f>IFERROR(VLOOKUP(VALUE(RIGHT($A56,LEN($A56)-0)),[1]Ecolier!$A$5:$BB$104,COLUMN(BB:BB),FALSE),"")</f>
        <v/>
      </c>
      <c r="E56" s="9" t="str">
        <f>IFERROR(VLOOKUP(VALUE(RIGHT($A56,LEN($A56)-0)),[1]Ecolier!$A$5:$BB$104,COLUMN(AB:AB),FALSE),"")</f>
        <v/>
      </c>
      <c r="F56" s="9" t="str">
        <f t="shared" si="1"/>
        <v/>
      </c>
      <c r="G56" s="9" t="str">
        <f t="shared" si="2"/>
        <v/>
      </c>
      <c r="H56" s="52" t="str">
        <f t="shared" si="3"/>
        <v/>
      </c>
      <c r="I56" s="10" t="str">
        <f>IFERROR(VLOOKUP(VALUE(RIGHT($H56,LEN($H56)-0)),[2]List1!$A$2:$D$1000,2,FALSE),"")</f>
        <v/>
      </c>
      <c r="J56" s="10" t="str">
        <f>IFERROR(VLOOKUP(VALUE(RIGHT($H56,LEN($H56)-0)),[2]List1!$A$2:$D$1000,3,FALSE),"")</f>
        <v/>
      </c>
      <c r="K56" s="54" t="str">
        <f t="shared" si="4"/>
        <v/>
      </c>
      <c r="L56" s="52"/>
      <c r="M56" s="8"/>
    </row>
    <row r="57" spans="1:13" s="3" customFormat="1" ht="15" customHeight="1" x14ac:dyDescent="0.2">
      <c r="A57" s="16" t="s">
        <v>60</v>
      </c>
      <c r="B57" s="17"/>
      <c r="C57" s="18"/>
      <c r="D57" s="47" t="str">
        <f>IFERROR(VLOOKUP(VALUE(RIGHT($A57,LEN($A57)-0)),[1]Ecolier!$A$5:$BB$104,COLUMN(BB:BB),FALSE),"")</f>
        <v/>
      </c>
      <c r="E57" s="9" t="str">
        <f>IFERROR(VLOOKUP(VALUE(RIGHT($A57,LEN($A57)-0)),[1]Ecolier!$A$5:$BB$104,COLUMN(AB:AB),FALSE),"")</f>
        <v/>
      </c>
      <c r="F57" s="9" t="str">
        <f t="shared" si="1"/>
        <v/>
      </c>
      <c r="G57" s="9" t="str">
        <f t="shared" si="2"/>
        <v/>
      </c>
      <c r="H57" s="52" t="str">
        <f t="shared" si="3"/>
        <v/>
      </c>
      <c r="I57" s="10" t="str">
        <f>IFERROR(VLOOKUP(VALUE(RIGHT($H57,LEN($H57)-0)),[2]List1!$A$2:$D$1000,2,FALSE),"")</f>
        <v/>
      </c>
      <c r="J57" s="10" t="str">
        <f>IFERROR(VLOOKUP(VALUE(RIGHT($H57,LEN($H57)-0)),[2]List1!$A$2:$D$1000,3,FALSE),"")</f>
        <v/>
      </c>
      <c r="K57" s="54" t="str">
        <f t="shared" si="4"/>
        <v/>
      </c>
      <c r="L57" s="52"/>
      <c r="M57" s="8"/>
    </row>
    <row r="58" spans="1:13" s="3" customFormat="1" ht="15" customHeight="1" x14ac:dyDescent="0.2">
      <c r="A58" s="16" t="s">
        <v>61</v>
      </c>
      <c r="B58" s="17"/>
      <c r="C58" s="18"/>
      <c r="D58" s="47" t="str">
        <f>IFERROR(VLOOKUP(VALUE(RIGHT($A58,LEN($A58)-0)),[1]Ecolier!$A$5:$BB$104,COLUMN(BB:BB),FALSE),"")</f>
        <v/>
      </c>
      <c r="E58" s="9" t="str">
        <f>IFERROR(VLOOKUP(VALUE(RIGHT($A58,LEN($A58)-0)),[1]Ecolier!$A$5:$BB$104,COLUMN(AB:AB),FALSE),"")</f>
        <v/>
      </c>
      <c r="F58" s="9" t="str">
        <f t="shared" si="1"/>
        <v/>
      </c>
      <c r="G58" s="9" t="str">
        <f t="shared" si="2"/>
        <v/>
      </c>
      <c r="H58" s="52" t="str">
        <f t="shared" si="3"/>
        <v/>
      </c>
      <c r="I58" s="10" t="str">
        <f>IFERROR(VLOOKUP(VALUE(RIGHT($H58,LEN($H58)-0)),[2]List1!$A$2:$D$1000,2,FALSE),"")</f>
        <v/>
      </c>
      <c r="J58" s="10" t="str">
        <f>IFERROR(VLOOKUP(VALUE(RIGHT($H58,LEN($H58)-0)),[2]List1!$A$2:$D$1000,3,FALSE),"")</f>
        <v/>
      </c>
      <c r="K58" s="54" t="str">
        <f t="shared" si="4"/>
        <v/>
      </c>
      <c r="L58" s="52"/>
      <c r="M58" s="8"/>
    </row>
    <row r="59" spans="1:13" s="3" customFormat="1" ht="15" customHeight="1" x14ac:dyDescent="0.2">
      <c r="A59" s="16" t="s">
        <v>62</v>
      </c>
      <c r="B59" s="17"/>
      <c r="C59" s="18"/>
      <c r="D59" s="47" t="str">
        <f>IFERROR(VLOOKUP(VALUE(RIGHT($A59,LEN($A59)-0)),[1]Ecolier!$A$5:$BB$104,COLUMN(BB:BB),FALSE),"")</f>
        <v/>
      </c>
      <c r="E59" s="9" t="str">
        <f>IFERROR(VLOOKUP(VALUE(RIGHT($A59,LEN($A59)-0)),[1]Ecolier!$A$5:$BB$104,COLUMN(AB:AB),FALSE),"")</f>
        <v/>
      </c>
      <c r="F59" s="9" t="str">
        <f t="shared" si="1"/>
        <v/>
      </c>
      <c r="G59" s="9" t="str">
        <f t="shared" si="2"/>
        <v/>
      </c>
      <c r="H59" s="52" t="str">
        <f t="shared" si="3"/>
        <v/>
      </c>
      <c r="I59" s="10" t="str">
        <f>IFERROR(VLOOKUP(VALUE(RIGHT($H59,LEN($H59)-0)),[2]List1!$A$2:$D$1000,2,FALSE),"")</f>
        <v/>
      </c>
      <c r="J59" s="10" t="str">
        <f>IFERROR(VLOOKUP(VALUE(RIGHT($H59,LEN($H59)-0)),[2]List1!$A$2:$D$1000,3,FALSE),"")</f>
        <v/>
      </c>
      <c r="K59" s="54" t="str">
        <f t="shared" si="4"/>
        <v/>
      </c>
      <c r="L59" s="52"/>
      <c r="M59" s="8"/>
    </row>
    <row r="60" spans="1:13" s="3" customFormat="1" ht="15" customHeight="1" x14ac:dyDescent="0.2">
      <c r="A60" s="16" t="s">
        <v>63</v>
      </c>
      <c r="B60" s="17"/>
      <c r="C60" s="18"/>
      <c r="D60" s="47" t="str">
        <f>IFERROR(VLOOKUP(VALUE(RIGHT($A60,LEN($A60)-0)),[1]Ecolier!$A$5:$BB$104,COLUMN(BB:BB),FALSE),"")</f>
        <v/>
      </c>
      <c r="E60" s="9" t="str">
        <f>IFERROR(VLOOKUP(VALUE(RIGHT($A60,LEN($A60)-0)),[1]Ecolier!$A$5:$BB$104,COLUMN(AB:AB),FALSE),"")</f>
        <v/>
      </c>
      <c r="F60" s="9" t="str">
        <f t="shared" si="1"/>
        <v/>
      </c>
      <c r="G60" s="9" t="str">
        <f t="shared" si="2"/>
        <v/>
      </c>
      <c r="H60" s="52" t="str">
        <f t="shared" si="3"/>
        <v/>
      </c>
      <c r="I60" s="10" t="str">
        <f>IFERROR(VLOOKUP(VALUE(RIGHT($H60,LEN($H60)-0)),[2]List1!$A$2:$D$1000,2,FALSE),"")</f>
        <v/>
      </c>
      <c r="J60" s="10" t="str">
        <f>IFERROR(VLOOKUP(VALUE(RIGHT($H60,LEN($H60)-0)),[2]List1!$A$2:$D$1000,3,FALSE),"")</f>
        <v/>
      </c>
      <c r="K60" s="54" t="str">
        <f t="shared" si="4"/>
        <v/>
      </c>
      <c r="L60" s="52"/>
      <c r="M60" s="8"/>
    </row>
    <row r="61" spans="1:13" s="3" customFormat="1" ht="15" customHeight="1" x14ac:dyDescent="0.2">
      <c r="A61" s="16" t="s">
        <v>64</v>
      </c>
      <c r="B61" s="17"/>
      <c r="C61" s="18"/>
      <c r="D61" s="47" t="str">
        <f>IFERROR(VLOOKUP(VALUE(RIGHT($A61,LEN($A61)-0)),[1]Ecolier!$A$5:$BB$104,COLUMN(BB:BB),FALSE),"")</f>
        <v/>
      </c>
      <c r="E61" s="9" t="str">
        <f>IFERROR(VLOOKUP(VALUE(RIGHT($A61,LEN($A61)-0)),[1]Ecolier!$A$5:$BB$104,COLUMN(AB:AB),FALSE),"")</f>
        <v/>
      </c>
      <c r="F61" s="9" t="str">
        <f t="shared" si="1"/>
        <v/>
      </c>
      <c r="G61" s="9" t="str">
        <f t="shared" si="2"/>
        <v/>
      </c>
      <c r="H61" s="52" t="str">
        <f t="shared" si="3"/>
        <v/>
      </c>
      <c r="I61" s="10" t="str">
        <f>IFERROR(VLOOKUP(VALUE(RIGHT($H61,LEN($H61)-0)),[2]List1!$A$2:$D$1000,2,FALSE),"")</f>
        <v/>
      </c>
      <c r="J61" s="10" t="str">
        <f>IFERROR(VLOOKUP(VALUE(RIGHT($H61,LEN($H61)-0)),[2]List1!$A$2:$D$1000,3,FALSE),"")</f>
        <v/>
      </c>
      <c r="K61" s="54" t="str">
        <f t="shared" si="4"/>
        <v/>
      </c>
      <c r="L61" s="52"/>
      <c r="M61" s="8"/>
    </row>
    <row r="62" spans="1:13" s="3" customFormat="1" ht="15" customHeight="1" x14ac:dyDescent="0.2">
      <c r="A62" s="16" t="s">
        <v>65</v>
      </c>
      <c r="B62" s="17"/>
      <c r="C62" s="18"/>
      <c r="D62" s="47" t="str">
        <f>IFERROR(VLOOKUP(VALUE(RIGHT($A62,LEN($A62)-0)),[1]Ecolier!$A$5:$BB$104,COLUMN(BB:BB),FALSE),"")</f>
        <v/>
      </c>
      <c r="E62" s="9" t="str">
        <f>IFERROR(VLOOKUP(VALUE(RIGHT($A62,LEN($A62)-0)),[1]Ecolier!$A$5:$BB$104,COLUMN(AB:AB),FALSE),"")</f>
        <v/>
      </c>
      <c r="F62" s="9" t="str">
        <f t="shared" si="1"/>
        <v/>
      </c>
      <c r="G62" s="9" t="str">
        <f t="shared" si="2"/>
        <v/>
      </c>
      <c r="H62" s="52" t="str">
        <f t="shared" si="3"/>
        <v/>
      </c>
      <c r="I62" s="10" t="str">
        <f>IFERROR(VLOOKUP(VALUE(RIGHT($H62,LEN($H62)-0)),[2]List1!$A$2:$D$1000,2,FALSE),"")</f>
        <v/>
      </c>
      <c r="J62" s="10" t="str">
        <f>IFERROR(VLOOKUP(VALUE(RIGHT($H62,LEN($H62)-0)),[2]List1!$A$2:$D$1000,3,FALSE),"")</f>
        <v/>
      </c>
      <c r="K62" s="54" t="str">
        <f t="shared" si="4"/>
        <v/>
      </c>
      <c r="L62" s="52"/>
      <c r="M62" s="8"/>
    </row>
    <row r="63" spans="1:13" s="3" customFormat="1" ht="15" customHeight="1" x14ac:dyDescent="0.2">
      <c r="A63" s="16" t="s">
        <v>66</v>
      </c>
      <c r="B63" s="17"/>
      <c r="C63" s="18"/>
      <c r="D63" s="47" t="str">
        <f>IFERROR(VLOOKUP(VALUE(RIGHT($A63,LEN($A63)-0)),[1]Ecolier!$A$5:$BB$104,COLUMN(BB:BB),FALSE),"")</f>
        <v/>
      </c>
      <c r="E63" s="9" t="str">
        <f>IFERROR(VLOOKUP(VALUE(RIGHT($A63,LEN($A63)-0)),[1]Ecolier!$A$5:$BB$104,COLUMN(AB:AB),FALSE),"")</f>
        <v/>
      </c>
      <c r="F63" s="9" t="str">
        <f t="shared" si="1"/>
        <v/>
      </c>
      <c r="G63" s="9" t="str">
        <f t="shared" si="2"/>
        <v/>
      </c>
      <c r="H63" s="52" t="str">
        <f t="shared" si="3"/>
        <v/>
      </c>
      <c r="I63" s="10" t="str">
        <f>IFERROR(VLOOKUP(VALUE(RIGHT($H63,LEN($H63)-0)),[2]List1!$A$2:$D$1000,2,FALSE),"")</f>
        <v/>
      </c>
      <c r="J63" s="10" t="str">
        <f>IFERROR(VLOOKUP(VALUE(RIGHT($H63,LEN($H63)-0)),[2]List1!$A$2:$D$1000,3,FALSE),"")</f>
        <v/>
      </c>
      <c r="K63" s="54" t="str">
        <f t="shared" si="4"/>
        <v/>
      </c>
      <c r="L63" s="52"/>
      <c r="M63" s="8"/>
    </row>
    <row r="64" spans="1:13" s="3" customFormat="1" ht="15" customHeight="1" x14ac:dyDescent="0.2">
      <c r="A64" s="16" t="s">
        <v>67</v>
      </c>
      <c r="B64" s="17"/>
      <c r="C64" s="18"/>
      <c r="D64" s="47" t="str">
        <f>IFERROR(VLOOKUP(VALUE(RIGHT($A64,LEN($A64)-0)),[1]Ecolier!$A$5:$BB$104,COLUMN(BB:BB),FALSE),"")</f>
        <v/>
      </c>
      <c r="E64" s="9" t="str">
        <f>IFERROR(VLOOKUP(VALUE(RIGHT($A64,LEN($A64)-0)),[1]Ecolier!$A$5:$BB$104,COLUMN(AB:AB),FALSE),"")</f>
        <v/>
      </c>
      <c r="F64" s="9" t="str">
        <f t="shared" si="1"/>
        <v/>
      </c>
      <c r="G64" s="9" t="str">
        <f t="shared" si="2"/>
        <v/>
      </c>
      <c r="H64" s="52" t="str">
        <f t="shared" si="3"/>
        <v/>
      </c>
      <c r="I64" s="10" t="str">
        <f>IFERROR(VLOOKUP(VALUE(RIGHT($H64,LEN($H64)-0)),[2]List1!$A$2:$D$1000,2,FALSE),"")</f>
        <v/>
      </c>
      <c r="J64" s="10" t="str">
        <f>IFERROR(VLOOKUP(VALUE(RIGHT($H64,LEN($H64)-0)),[2]List1!$A$2:$D$1000,3,FALSE),"")</f>
        <v/>
      </c>
      <c r="K64" s="54" t="str">
        <f t="shared" si="4"/>
        <v/>
      </c>
      <c r="L64" s="52"/>
      <c r="M64" s="8"/>
    </row>
    <row r="65" spans="1:13" s="3" customFormat="1" ht="15" customHeight="1" x14ac:dyDescent="0.2">
      <c r="A65" s="16" t="s">
        <v>68</v>
      </c>
      <c r="B65" s="17"/>
      <c r="C65" s="18"/>
      <c r="D65" s="47" t="str">
        <f>IFERROR(VLOOKUP(VALUE(RIGHT($A65,LEN($A65)-0)),[1]Ecolier!$A$5:$BB$104,COLUMN(BB:BB),FALSE),"")</f>
        <v/>
      </c>
      <c r="E65" s="9" t="str">
        <f>IFERROR(VLOOKUP(VALUE(RIGHT($A65,LEN($A65)-0)),[1]Ecolier!$A$5:$BB$104,COLUMN(AB:AB),FALSE),"")</f>
        <v/>
      </c>
      <c r="F65" s="9" t="str">
        <f t="shared" si="1"/>
        <v/>
      </c>
      <c r="G65" s="9" t="str">
        <f t="shared" si="2"/>
        <v/>
      </c>
      <c r="H65" s="52" t="str">
        <f t="shared" si="3"/>
        <v/>
      </c>
      <c r="I65" s="10" t="str">
        <f>IFERROR(VLOOKUP(VALUE(RIGHT($H65,LEN($H65)-0)),[2]List1!$A$2:$D$1000,2,FALSE),"")</f>
        <v/>
      </c>
      <c r="J65" s="10" t="str">
        <f>IFERROR(VLOOKUP(VALUE(RIGHT($H65,LEN($H65)-0)),[2]List1!$A$2:$D$1000,3,FALSE),"")</f>
        <v/>
      </c>
      <c r="K65" s="54" t="str">
        <f t="shared" si="4"/>
        <v/>
      </c>
      <c r="L65" s="52"/>
      <c r="M65" s="8"/>
    </row>
    <row r="66" spans="1:13" s="3" customFormat="1" ht="15" customHeight="1" x14ac:dyDescent="0.2">
      <c r="A66" s="16" t="s">
        <v>69</v>
      </c>
      <c r="B66" s="17"/>
      <c r="C66" s="18"/>
      <c r="D66" s="47" t="str">
        <f>IFERROR(VLOOKUP(VALUE(RIGHT($A66,LEN($A66)-0)),[1]Ecolier!$A$5:$BB$104,COLUMN(BB:BB),FALSE),"")</f>
        <v/>
      </c>
      <c r="E66" s="9" t="str">
        <f>IFERROR(VLOOKUP(VALUE(RIGHT($A66,LEN($A66)-0)),[1]Ecolier!$A$5:$BB$104,COLUMN(AB:AB),FALSE),"")</f>
        <v/>
      </c>
      <c r="F66" s="9" t="str">
        <f t="shared" si="1"/>
        <v/>
      </c>
      <c r="G66" s="9" t="str">
        <f t="shared" si="2"/>
        <v/>
      </c>
      <c r="H66" s="52" t="str">
        <f t="shared" si="3"/>
        <v/>
      </c>
      <c r="I66" s="10" t="str">
        <f>IFERROR(VLOOKUP(VALUE(RIGHT($H66,LEN($H66)-0)),[2]List1!$A$2:$D$1000,2,FALSE),"")</f>
        <v/>
      </c>
      <c r="J66" s="10" t="str">
        <f>IFERROR(VLOOKUP(VALUE(RIGHT($H66,LEN($H66)-0)),[2]List1!$A$2:$D$1000,3,FALSE),"")</f>
        <v/>
      </c>
      <c r="K66" s="54" t="str">
        <f t="shared" si="4"/>
        <v/>
      </c>
      <c r="L66" s="52"/>
      <c r="M66" s="8"/>
    </row>
    <row r="67" spans="1:13" s="3" customFormat="1" ht="15" customHeight="1" x14ac:dyDescent="0.2">
      <c r="A67" s="16" t="s">
        <v>70</v>
      </c>
      <c r="B67" s="17"/>
      <c r="C67" s="18"/>
      <c r="D67" s="47" t="str">
        <f>IFERROR(VLOOKUP(VALUE(RIGHT($A67,LEN($A67)-0)),[1]Ecolier!$A$5:$BB$104,COLUMN(BB:BB),FALSE),"")</f>
        <v/>
      </c>
      <c r="E67" s="9" t="str">
        <f>IFERROR(VLOOKUP(VALUE(RIGHT($A67,LEN($A67)-0)),[1]Ecolier!$A$5:$BB$104,COLUMN(AB:AB),FALSE),"")</f>
        <v/>
      </c>
      <c r="F67" s="9" t="str">
        <f t="shared" si="1"/>
        <v/>
      </c>
      <c r="G67" s="9" t="str">
        <f t="shared" si="2"/>
        <v/>
      </c>
      <c r="H67" s="52" t="str">
        <f t="shared" si="3"/>
        <v/>
      </c>
      <c r="I67" s="10" t="str">
        <f>IFERROR(VLOOKUP(VALUE(RIGHT($H67,LEN($H67)-0)),[2]List1!$A$2:$D$1000,2,FALSE),"")</f>
        <v/>
      </c>
      <c r="J67" s="10" t="str">
        <f>IFERROR(VLOOKUP(VALUE(RIGHT($H67,LEN($H67)-0)),[2]List1!$A$2:$D$1000,3,FALSE),"")</f>
        <v/>
      </c>
      <c r="K67" s="54" t="str">
        <f t="shared" si="4"/>
        <v/>
      </c>
      <c r="L67" s="52"/>
      <c r="M67" s="8"/>
    </row>
    <row r="68" spans="1:13" s="3" customFormat="1" ht="15" customHeight="1" x14ac:dyDescent="0.2">
      <c r="A68" s="16" t="s">
        <v>71</v>
      </c>
      <c r="B68" s="17"/>
      <c r="C68" s="18"/>
      <c r="D68" s="47" t="str">
        <f>IFERROR(VLOOKUP(VALUE(RIGHT($A68,LEN($A68)-0)),[1]Ecolier!$A$5:$BB$104,COLUMN(BB:BB),FALSE),"")</f>
        <v/>
      </c>
      <c r="E68" s="9" t="str">
        <f>IFERROR(VLOOKUP(VALUE(RIGHT($A68,LEN($A68)-0)),[1]Ecolier!$A$5:$BB$104,COLUMN(AB:AB),FALSE),"")</f>
        <v/>
      </c>
      <c r="F68" s="9" t="str">
        <f t="shared" si="1"/>
        <v/>
      </c>
      <c r="G68" s="9" t="str">
        <f t="shared" si="2"/>
        <v/>
      </c>
      <c r="H68" s="52" t="str">
        <f t="shared" si="3"/>
        <v/>
      </c>
      <c r="I68" s="10" t="str">
        <f>IFERROR(VLOOKUP(VALUE(RIGHT($H68,LEN($H68)-0)),[2]List1!$A$2:$D$1000,2,FALSE),"")</f>
        <v/>
      </c>
      <c r="J68" s="10" t="str">
        <f>IFERROR(VLOOKUP(VALUE(RIGHT($H68,LEN($H68)-0)),[2]List1!$A$2:$D$1000,3,FALSE),"")</f>
        <v/>
      </c>
      <c r="K68" s="54" t="str">
        <f t="shared" si="4"/>
        <v/>
      </c>
      <c r="L68" s="52"/>
      <c r="M68" s="8"/>
    </row>
    <row r="69" spans="1:13" s="3" customFormat="1" ht="15" customHeight="1" x14ac:dyDescent="0.2">
      <c r="A69" s="16" t="s">
        <v>72</v>
      </c>
      <c r="B69" s="17"/>
      <c r="C69" s="18"/>
      <c r="D69" s="47" t="str">
        <f>IFERROR(VLOOKUP(VALUE(RIGHT($A69,LEN($A69)-0)),[1]Ecolier!$A$5:$BB$104,COLUMN(BB:BB),FALSE),"")</f>
        <v/>
      </c>
      <c r="E69" s="9" t="str">
        <f>IFERROR(VLOOKUP(VALUE(RIGHT($A69,LEN($A69)-0)),[1]Ecolier!$A$5:$BB$104,COLUMN(AB:AB),FALSE),"")</f>
        <v/>
      </c>
      <c r="F69" s="9" t="str">
        <f t="shared" si="1"/>
        <v/>
      </c>
      <c r="G69" s="9" t="str">
        <f t="shared" si="2"/>
        <v/>
      </c>
      <c r="H69" s="52" t="str">
        <f t="shared" si="3"/>
        <v/>
      </c>
      <c r="I69" s="10" t="str">
        <f>IFERROR(VLOOKUP(VALUE(RIGHT($H69,LEN($H69)-0)),[2]List1!$A$2:$D$1000,2,FALSE),"")</f>
        <v/>
      </c>
      <c r="J69" s="10" t="str">
        <f>IFERROR(VLOOKUP(VALUE(RIGHT($H69,LEN($H69)-0)),[2]List1!$A$2:$D$1000,3,FALSE),"")</f>
        <v/>
      </c>
      <c r="K69" s="54" t="str">
        <f t="shared" si="4"/>
        <v/>
      </c>
      <c r="L69" s="52"/>
      <c r="M69" s="8"/>
    </row>
    <row r="70" spans="1:13" s="3" customFormat="1" ht="15" customHeight="1" x14ac:dyDescent="0.2">
      <c r="A70" s="16" t="s">
        <v>73</v>
      </c>
      <c r="B70" s="17"/>
      <c r="C70" s="18"/>
      <c r="D70" s="47" t="str">
        <f>IFERROR(VLOOKUP(VALUE(RIGHT($A70,LEN($A70)-0)),[1]Ecolier!$A$5:$BB$104,COLUMN(BB:BB),FALSE),"")</f>
        <v/>
      </c>
      <c r="E70" s="9" t="str">
        <f>IFERROR(VLOOKUP(VALUE(RIGHT($A70,LEN($A70)-0)),[1]Ecolier!$A$5:$BB$104,COLUMN(AB:AB),FALSE),"")</f>
        <v/>
      </c>
      <c r="F70" s="9" t="str">
        <f t="shared" si="1"/>
        <v/>
      </c>
      <c r="G70" s="9" t="str">
        <f t="shared" si="2"/>
        <v/>
      </c>
      <c r="H70" s="52" t="str">
        <f t="shared" si="3"/>
        <v/>
      </c>
      <c r="I70" s="10" t="str">
        <f>IFERROR(VLOOKUP(VALUE(RIGHT($H70,LEN($H70)-0)),[2]List1!$A$2:$D$1000,2,FALSE),"")</f>
        <v/>
      </c>
      <c r="J70" s="10" t="str">
        <f>IFERROR(VLOOKUP(VALUE(RIGHT($H70,LEN($H70)-0)),[2]List1!$A$2:$D$1000,3,FALSE),"")</f>
        <v/>
      </c>
      <c r="K70" s="54" t="str">
        <f t="shared" si="4"/>
        <v/>
      </c>
      <c r="L70" s="52"/>
      <c r="M70" s="8"/>
    </row>
    <row r="71" spans="1:13" s="3" customFormat="1" ht="15" customHeight="1" x14ac:dyDescent="0.2">
      <c r="A71" s="16" t="s">
        <v>74</v>
      </c>
      <c r="B71" s="17"/>
      <c r="C71" s="18"/>
      <c r="D71" s="47" t="str">
        <f>IFERROR(VLOOKUP(VALUE(RIGHT($A71,LEN($A71)-0)),[1]Ecolier!$A$5:$BB$104,COLUMN(BB:BB),FALSE),"")</f>
        <v/>
      </c>
      <c r="E71" s="9" t="str">
        <f>IFERROR(VLOOKUP(VALUE(RIGHT($A71,LEN($A71)-0)),[1]Ecolier!$A$5:$BB$104,COLUMN(AB:AB),FALSE),"")</f>
        <v/>
      </c>
      <c r="F71" s="9" t="str">
        <f t="shared" si="1"/>
        <v/>
      </c>
      <c r="G71" s="9" t="str">
        <f t="shared" si="2"/>
        <v/>
      </c>
      <c r="H71" s="52" t="str">
        <f t="shared" si="3"/>
        <v/>
      </c>
      <c r="I71" s="10" t="str">
        <f>IFERROR(VLOOKUP(VALUE(RIGHT($H71,LEN($H71)-0)),[2]List1!$A$2:$D$1000,2,FALSE),"")</f>
        <v/>
      </c>
      <c r="J71" s="10" t="str">
        <f>IFERROR(VLOOKUP(VALUE(RIGHT($H71,LEN($H71)-0)),[2]List1!$A$2:$D$1000,3,FALSE),"")</f>
        <v/>
      </c>
      <c r="K71" s="54" t="str">
        <f t="shared" si="4"/>
        <v/>
      </c>
      <c r="L71" s="52"/>
      <c r="M71" s="8"/>
    </row>
    <row r="72" spans="1:13" s="3" customFormat="1" ht="15" customHeight="1" x14ac:dyDescent="0.2">
      <c r="A72" s="16" t="s">
        <v>75</v>
      </c>
      <c r="B72" s="17"/>
      <c r="C72" s="18"/>
      <c r="D72" s="47" t="str">
        <f>IFERROR(VLOOKUP(VALUE(RIGHT($A72,LEN($A72)-0)),[1]Ecolier!$A$5:$BB$104,COLUMN(BB:BB),FALSE),"")</f>
        <v/>
      </c>
      <c r="E72" s="9" t="str">
        <f>IFERROR(VLOOKUP(VALUE(RIGHT($A72,LEN($A72)-0)),[1]Ecolier!$A$5:$BB$104,COLUMN(AB:AB),FALSE),"")</f>
        <v/>
      </c>
      <c r="F72" s="9" t="str">
        <f t="shared" si="1"/>
        <v/>
      </c>
      <c r="G72" s="9" t="str">
        <f t="shared" si="2"/>
        <v/>
      </c>
      <c r="H72" s="52" t="str">
        <f t="shared" si="3"/>
        <v/>
      </c>
      <c r="I72" s="10" t="str">
        <f>IFERROR(VLOOKUP(VALUE(RIGHT($H72,LEN($H72)-0)),[2]List1!$A$2:$D$1000,2,FALSE),"")</f>
        <v/>
      </c>
      <c r="J72" s="10" t="str">
        <f>IFERROR(VLOOKUP(VALUE(RIGHT($H72,LEN($H72)-0)),[2]List1!$A$2:$D$1000,3,FALSE),"")</f>
        <v/>
      </c>
      <c r="K72" s="54" t="str">
        <f t="shared" si="4"/>
        <v/>
      </c>
      <c r="L72" s="52"/>
      <c r="M72" s="8"/>
    </row>
    <row r="73" spans="1:13" s="3" customFormat="1" ht="15" customHeight="1" x14ac:dyDescent="0.2">
      <c r="A73" s="16" t="s">
        <v>76</v>
      </c>
      <c r="B73" s="17"/>
      <c r="C73" s="18"/>
      <c r="D73" s="47" t="str">
        <f>IFERROR(VLOOKUP(VALUE(RIGHT($A73,LEN($A73)-0)),[1]Ecolier!$A$5:$BB$104,COLUMN(BB:BB),FALSE),"")</f>
        <v/>
      </c>
      <c r="E73" s="9" t="str">
        <f>IFERROR(VLOOKUP(VALUE(RIGHT($A73,LEN($A73)-0)),[1]Ecolier!$A$5:$BB$104,COLUMN(AB:AB),FALSE),"")</f>
        <v/>
      </c>
      <c r="F73" s="9" t="str">
        <f t="shared" si="1"/>
        <v/>
      </c>
      <c r="G73" s="9" t="str">
        <f t="shared" si="2"/>
        <v/>
      </c>
      <c r="H73" s="52" t="str">
        <f t="shared" si="3"/>
        <v/>
      </c>
      <c r="I73" s="10" t="str">
        <f>IFERROR(VLOOKUP(VALUE(RIGHT($H73,LEN($H73)-0)),[2]List1!$A$2:$D$1000,2,FALSE),"")</f>
        <v/>
      </c>
      <c r="J73" s="10" t="str">
        <f>IFERROR(VLOOKUP(VALUE(RIGHT($H73,LEN($H73)-0)),[2]List1!$A$2:$D$1000,3,FALSE),"")</f>
        <v/>
      </c>
      <c r="K73" s="54" t="str">
        <f t="shared" si="4"/>
        <v/>
      </c>
      <c r="L73" s="52"/>
      <c r="M73" s="8"/>
    </row>
    <row r="74" spans="1:13" s="3" customFormat="1" ht="15" customHeight="1" x14ac:dyDescent="0.2">
      <c r="A74" s="16" t="s">
        <v>77</v>
      </c>
      <c r="B74" s="17"/>
      <c r="C74" s="18"/>
      <c r="D74" s="47" t="str">
        <f>IFERROR(VLOOKUP(VALUE(RIGHT($A74,LEN($A74)-0)),[1]Ecolier!$A$5:$BB$104,COLUMN(BB:BB),FALSE),"")</f>
        <v/>
      </c>
      <c r="E74" s="9" t="str">
        <f>IFERROR(VLOOKUP(VALUE(RIGHT($A74,LEN($A74)-0)),[1]Ecolier!$A$5:$BB$104,COLUMN(AB:AB),FALSE),"")</f>
        <v/>
      </c>
      <c r="F74" s="9" t="str">
        <f t="shared" si="1"/>
        <v/>
      </c>
      <c r="G74" s="9" t="str">
        <f t="shared" si="2"/>
        <v/>
      </c>
      <c r="H74" s="52" t="str">
        <f t="shared" si="3"/>
        <v/>
      </c>
      <c r="I74" s="10" t="str">
        <f>IFERROR(VLOOKUP(VALUE(RIGHT($H74,LEN($H74)-0)),[2]List1!$A$2:$D$1000,2,FALSE),"")</f>
        <v/>
      </c>
      <c r="J74" s="10" t="str">
        <f>IFERROR(VLOOKUP(VALUE(RIGHT($H74,LEN($H74)-0)),[2]List1!$A$2:$D$1000,3,FALSE),"")</f>
        <v/>
      </c>
      <c r="K74" s="54" t="str">
        <f t="shared" si="4"/>
        <v/>
      </c>
      <c r="L74" s="52"/>
      <c r="M74" s="8"/>
    </row>
    <row r="75" spans="1:13" s="3" customFormat="1" ht="15" customHeight="1" x14ac:dyDescent="0.2">
      <c r="A75" s="16" t="s">
        <v>78</v>
      </c>
      <c r="B75" s="17"/>
      <c r="C75" s="18"/>
      <c r="D75" s="47" t="str">
        <f>IFERROR(VLOOKUP(VALUE(RIGHT($A75,LEN($A75)-0)),[1]Ecolier!$A$5:$BB$104,COLUMN(BB:BB),FALSE),"")</f>
        <v/>
      </c>
      <c r="E75" s="9" t="str">
        <f>IFERROR(VLOOKUP(VALUE(RIGHT($A75,LEN($A75)-0)),[1]Ecolier!$A$5:$BB$104,COLUMN(AB:AB),FALSE),"")</f>
        <v/>
      </c>
      <c r="F75" s="9" t="str">
        <f t="shared" si="1"/>
        <v/>
      </c>
      <c r="G75" s="9" t="str">
        <f t="shared" si="2"/>
        <v/>
      </c>
      <c r="H75" s="52" t="str">
        <f t="shared" si="3"/>
        <v/>
      </c>
      <c r="I75" s="10" t="str">
        <f>IFERROR(VLOOKUP(VALUE(RIGHT($H75,LEN($H75)-0)),[2]List1!$A$2:$D$1000,2,FALSE),"")</f>
        <v/>
      </c>
      <c r="J75" s="10" t="str">
        <f>IFERROR(VLOOKUP(VALUE(RIGHT($H75,LEN($H75)-0)),[2]List1!$A$2:$D$1000,3,FALSE),"")</f>
        <v/>
      </c>
      <c r="K75" s="54" t="str">
        <f t="shared" ref="K75:K109" si="5">IF(D75="","",D75/60)</f>
        <v/>
      </c>
      <c r="L75" s="52"/>
      <c r="M75" s="8"/>
    </row>
    <row r="76" spans="1:13" s="3" customFormat="1" ht="15" customHeight="1" x14ac:dyDescent="0.2">
      <c r="A76" s="16" t="s">
        <v>79</v>
      </c>
      <c r="B76" s="17"/>
      <c r="C76" s="18"/>
      <c r="D76" s="47" t="str">
        <f>IFERROR(VLOOKUP(VALUE(RIGHT($A76,LEN($A76)-0)),[1]Ecolier!$A$5:$BB$104,COLUMN(BB:BB),FALSE),"")</f>
        <v/>
      </c>
      <c r="E76" s="9" t="str">
        <f>IFERROR(VLOOKUP(VALUE(RIGHT($A76,LEN($A76)-0)),[1]Ecolier!$A$5:$BB$104,COLUMN(AB:AB),FALSE),"")</f>
        <v/>
      </c>
      <c r="F76" s="9" t="str">
        <f t="shared" ref="F76:F109" si="6">IF(LEN(B76)&lt;2,IF(LEN(C76)&lt;2,"",$B$8),$B$8)</f>
        <v/>
      </c>
      <c r="G76" s="9" t="str">
        <f t="shared" ref="G76:G109" si="7">IF(F76="","",IF($B$8="ECOLIER","OŠ","--"))</f>
        <v/>
      </c>
      <c r="H76" s="52" t="str">
        <f t="shared" ref="H76:H109" si="8">IF(F76="","",$B$6)</f>
        <v/>
      </c>
      <c r="I76" s="10" t="str">
        <f>IFERROR(VLOOKUP(VALUE(RIGHT($H76,LEN($H76)-0)),[2]List1!$A$2:$D$1000,2,FALSE),"")</f>
        <v/>
      </c>
      <c r="J76" s="10" t="str">
        <f>IFERROR(VLOOKUP(VALUE(RIGHT($H76,LEN($H76)-0)),[2]List1!$A$2:$D$1000,3,FALSE),"")</f>
        <v/>
      </c>
      <c r="K76" s="54" t="str">
        <f t="shared" si="5"/>
        <v/>
      </c>
      <c r="L76" s="52"/>
      <c r="M76" s="8"/>
    </row>
    <row r="77" spans="1:13" s="3" customFormat="1" ht="15" customHeight="1" x14ac:dyDescent="0.2">
      <c r="A77" s="16" t="s">
        <v>80</v>
      </c>
      <c r="B77" s="17"/>
      <c r="C77" s="18"/>
      <c r="D77" s="47" t="str">
        <f>IFERROR(VLOOKUP(VALUE(RIGHT($A77,LEN($A77)-0)),[1]Ecolier!$A$5:$BB$104,COLUMN(BB:BB),FALSE),"")</f>
        <v/>
      </c>
      <c r="E77" s="9" t="str">
        <f>IFERROR(VLOOKUP(VALUE(RIGHT($A77,LEN($A77)-0)),[1]Ecolier!$A$5:$BB$104,COLUMN(AB:AB),FALSE),"")</f>
        <v/>
      </c>
      <c r="F77" s="9" t="str">
        <f t="shared" si="6"/>
        <v/>
      </c>
      <c r="G77" s="9" t="str">
        <f t="shared" si="7"/>
        <v/>
      </c>
      <c r="H77" s="52" t="str">
        <f t="shared" si="8"/>
        <v/>
      </c>
      <c r="I77" s="10" t="str">
        <f>IFERROR(VLOOKUP(VALUE(RIGHT($H77,LEN($H77)-0)),[2]List1!$A$2:$D$1000,2,FALSE),"")</f>
        <v/>
      </c>
      <c r="J77" s="10" t="str">
        <f>IFERROR(VLOOKUP(VALUE(RIGHT($H77,LEN($H77)-0)),[2]List1!$A$2:$D$1000,3,FALSE),"")</f>
        <v/>
      </c>
      <c r="K77" s="54" t="str">
        <f t="shared" si="5"/>
        <v/>
      </c>
      <c r="L77" s="52"/>
      <c r="M77" s="8"/>
    </row>
    <row r="78" spans="1:13" s="3" customFormat="1" ht="15" customHeight="1" x14ac:dyDescent="0.2">
      <c r="A78" s="16" t="s">
        <v>81</v>
      </c>
      <c r="B78" s="17"/>
      <c r="C78" s="18"/>
      <c r="D78" s="47" t="str">
        <f>IFERROR(VLOOKUP(VALUE(RIGHT($A78,LEN($A78)-0)),[1]Ecolier!$A$5:$BB$104,COLUMN(BB:BB),FALSE),"")</f>
        <v/>
      </c>
      <c r="E78" s="9" t="str">
        <f>IFERROR(VLOOKUP(VALUE(RIGHT($A78,LEN($A78)-0)),[1]Ecolier!$A$5:$BB$104,COLUMN(AB:AB),FALSE),"")</f>
        <v/>
      </c>
      <c r="F78" s="9" t="str">
        <f t="shared" si="6"/>
        <v/>
      </c>
      <c r="G78" s="9" t="str">
        <f t="shared" si="7"/>
        <v/>
      </c>
      <c r="H78" s="52" t="str">
        <f t="shared" si="8"/>
        <v/>
      </c>
      <c r="I78" s="10" t="str">
        <f>IFERROR(VLOOKUP(VALUE(RIGHT($H78,LEN($H78)-0)),[2]List1!$A$2:$D$1000,2,FALSE),"")</f>
        <v/>
      </c>
      <c r="J78" s="10" t="str">
        <f>IFERROR(VLOOKUP(VALUE(RIGHT($H78,LEN($H78)-0)),[2]List1!$A$2:$D$1000,3,FALSE),"")</f>
        <v/>
      </c>
      <c r="K78" s="54" t="str">
        <f t="shared" si="5"/>
        <v/>
      </c>
      <c r="L78" s="52"/>
      <c r="M78" s="8"/>
    </row>
    <row r="79" spans="1:13" s="3" customFormat="1" ht="15" customHeight="1" x14ac:dyDescent="0.2">
      <c r="A79" s="16" t="s">
        <v>82</v>
      </c>
      <c r="B79" s="17"/>
      <c r="C79" s="18"/>
      <c r="D79" s="47" t="str">
        <f>IFERROR(VLOOKUP(VALUE(RIGHT($A79,LEN($A79)-0)),[1]Ecolier!$A$5:$BB$104,COLUMN(BB:BB),FALSE),"")</f>
        <v/>
      </c>
      <c r="E79" s="9" t="str">
        <f>IFERROR(VLOOKUP(VALUE(RIGHT($A79,LEN($A79)-0)),[1]Ecolier!$A$5:$BB$104,COLUMN(AB:AB),FALSE),"")</f>
        <v/>
      </c>
      <c r="F79" s="9" t="str">
        <f t="shared" si="6"/>
        <v/>
      </c>
      <c r="G79" s="9" t="str">
        <f t="shared" si="7"/>
        <v/>
      </c>
      <c r="H79" s="52" t="str">
        <f t="shared" si="8"/>
        <v/>
      </c>
      <c r="I79" s="10" t="str">
        <f>IFERROR(VLOOKUP(VALUE(RIGHT($H79,LEN($H79)-0)),[2]List1!$A$2:$D$1000,2,FALSE),"")</f>
        <v/>
      </c>
      <c r="J79" s="10" t="str">
        <f>IFERROR(VLOOKUP(VALUE(RIGHT($H79,LEN($H79)-0)),[2]List1!$A$2:$D$1000,3,FALSE),"")</f>
        <v/>
      </c>
      <c r="K79" s="54" t="str">
        <f t="shared" si="5"/>
        <v/>
      </c>
      <c r="L79" s="52"/>
      <c r="M79" s="8"/>
    </row>
    <row r="80" spans="1:13" s="3" customFormat="1" ht="15" customHeight="1" x14ac:dyDescent="0.2">
      <c r="A80" s="16" t="s">
        <v>83</v>
      </c>
      <c r="B80" s="17"/>
      <c r="C80" s="18"/>
      <c r="D80" s="47" t="str">
        <f>IFERROR(VLOOKUP(VALUE(RIGHT($A80,LEN($A80)-0)),[1]Ecolier!$A$5:$BB$104,COLUMN(BB:BB),FALSE),"")</f>
        <v/>
      </c>
      <c r="E80" s="9" t="str">
        <f>IFERROR(VLOOKUP(VALUE(RIGHT($A80,LEN($A80)-0)),[1]Ecolier!$A$5:$BB$104,COLUMN(AB:AB),FALSE),"")</f>
        <v/>
      </c>
      <c r="F80" s="9" t="str">
        <f t="shared" si="6"/>
        <v/>
      </c>
      <c r="G80" s="9" t="str">
        <f t="shared" si="7"/>
        <v/>
      </c>
      <c r="H80" s="52" t="str">
        <f t="shared" si="8"/>
        <v/>
      </c>
      <c r="I80" s="10" t="str">
        <f>IFERROR(VLOOKUP(VALUE(RIGHT($H80,LEN($H80)-0)),[2]List1!$A$2:$D$1000,2,FALSE),"")</f>
        <v/>
      </c>
      <c r="J80" s="10" t="str">
        <f>IFERROR(VLOOKUP(VALUE(RIGHT($H80,LEN($H80)-0)),[2]List1!$A$2:$D$1000,3,FALSE),"")</f>
        <v/>
      </c>
      <c r="K80" s="54" t="str">
        <f t="shared" si="5"/>
        <v/>
      </c>
      <c r="L80" s="52"/>
      <c r="M80" s="8"/>
    </row>
    <row r="81" spans="1:13" s="3" customFormat="1" ht="15" customHeight="1" x14ac:dyDescent="0.2">
      <c r="A81" s="16" t="s">
        <v>84</v>
      </c>
      <c r="B81" s="17"/>
      <c r="C81" s="18"/>
      <c r="D81" s="47" t="str">
        <f>IFERROR(VLOOKUP(VALUE(RIGHT($A81,LEN($A81)-0)),[1]Ecolier!$A$5:$BB$104,COLUMN(BB:BB),FALSE),"")</f>
        <v/>
      </c>
      <c r="E81" s="9" t="str">
        <f>IFERROR(VLOOKUP(VALUE(RIGHT($A81,LEN($A81)-0)),[1]Ecolier!$A$5:$BB$104,COLUMN(AB:AB),FALSE),"")</f>
        <v/>
      </c>
      <c r="F81" s="9" t="str">
        <f t="shared" si="6"/>
        <v/>
      </c>
      <c r="G81" s="9" t="str">
        <f t="shared" si="7"/>
        <v/>
      </c>
      <c r="H81" s="52" t="str">
        <f t="shared" si="8"/>
        <v/>
      </c>
      <c r="I81" s="10" t="str">
        <f>IFERROR(VLOOKUP(VALUE(RIGHT($H81,LEN($H81)-0)),[2]List1!$A$2:$D$1000,2,FALSE),"")</f>
        <v/>
      </c>
      <c r="J81" s="10" t="str">
        <f>IFERROR(VLOOKUP(VALUE(RIGHT($H81,LEN($H81)-0)),[2]List1!$A$2:$D$1000,3,FALSE),"")</f>
        <v/>
      </c>
      <c r="K81" s="54" t="str">
        <f t="shared" si="5"/>
        <v/>
      </c>
      <c r="L81" s="52"/>
      <c r="M81" s="8"/>
    </row>
    <row r="82" spans="1:13" s="3" customFormat="1" ht="15" customHeight="1" x14ac:dyDescent="0.2">
      <c r="A82" s="16" t="s">
        <v>85</v>
      </c>
      <c r="B82" s="17"/>
      <c r="C82" s="18"/>
      <c r="D82" s="47" t="str">
        <f>IFERROR(VLOOKUP(VALUE(RIGHT($A82,LEN($A82)-0)),[1]Ecolier!$A$5:$BB$104,COLUMN(BB:BB),FALSE),"")</f>
        <v/>
      </c>
      <c r="E82" s="9" t="str">
        <f>IFERROR(VLOOKUP(VALUE(RIGHT($A82,LEN($A82)-0)),[1]Ecolier!$A$5:$BB$104,COLUMN(AB:AB),FALSE),"")</f>
        <v/>
      </c>
      <c r="F82" s="9" t="str">
        <f t="shared" si="6"/>
        <v/>
      </c>
      <c r="G82" s="9" t="str">
        <f t="shared" si="7"/>
        <v/>
      </c>
      <c r="H82" s="52" t="str">
        <f t="shared" si="8"/>
        <v/>
      </c>
      <c r="I82" s="10" t="str">
        <f>IFERROR(VLOOKUP(VALUE(RIGHT($H82,LEN($H82)-0)),[2]List1!$A$2:$D$1000,2,FALSE),"")</f>
        <v/>
      </c>
      <c r="J82" s="10" t="str">
        <f>IFERROR(VLOOKUP(VALUE(RIGHT($H82,LEN($H82)-0)),[2]List1!$A$2:$D$1000,3,FALSE),"")</f>
        <v/>
      </c>
      <c r="K82" s="54" t="str">
        <f t="shared" si="5"/>
        <v/>
      </c>
      <c r="L82" s="52"/>
      <c r="M82" s="8"/>
    </row>
    <row r="83" spans="1:13" s="3" customFormat="1" ht="15" customHeight="1" x14ac:dyDescent="0.2">
      <c r="A83" s="16" t="s">
        <v>86</v>
      </c>
      <c r="B83" s="17"/>
      <c r="C83" s="18"/>
      <c r="D83" s="47" t="str">
        <f>IFERROR(VLOOKUP(VALUE(RIGHT($A83,LEN($A83)-0)),[1]Ecolier!$A$5:$BB$104,COLUMN(BB:BB),FALSE),"")</f>
        <v/>
      </c>
      <c r="E83" s="9" t="str">
        <f>IFERROR(VLOOKUP(VALUE(RIGHT($A83,LEN($A83)-0)),[1]Ecolier!$A$5:$BB$104,COLUMN(AB:AB),FALSE),"")</f>
        <v/>
      </c>
      <c r="F83" s="9" t="str">
        <f t="shared" si="6"/>
        <v/>
      </c>
      <c r="G83" s="9" t="str">
        <f t="shared" si="7"/>
        <v/>
      </c>
      <c r="H83" s="52" t="str">
        <f t="shared" si="8"/>
        <v/>
      </c>
      <c r="I83" s="10" t="str">
        <f>IFERROR(VLOOKUP(VALUE(RIGHT($H83,LEN($H83)-0)),[2]List1!$A$2:$D$1000,2,FALSE),"")</f>
        <v/>
      </c>
      <c r="J83" s="10" t="str">
        <f>IFERROR(VLOOKUP(VALUE(RIGHT($H83,LEN($H83)-0)),[2]List1!$A$2:$D$1000,3,FALSE),"")</f>
        <v/>
      </c>
      <c r="K83" s="54" t="str">
        <f t="shared" si="5"/>
        <v/>
      </c>
      <c r="L83" s="52"/>
      <c r="M83" s="8"/>
    </row>
    <row r="84" spans="1:13" s="3" customFormat="1" ht="15" customHeight="1" x14ac:dyDescent="0.2">
      <c r="A84" s="16" t="s">
        <v>87</v>
      </c>
      <c r="B84" s="17"/>
      <c r="C84" s="18"/>
      <c r="D84" s="47" t="str">
        <f>IFERROR(VLOOKUP(VALUE(RIGHT($A84,LEN($A84)-0)),[1]Ecolier!$A$5:$BB$104,COLUMN(BB:BB),FALSE),"")</f>
        <v/>
      </c>
      <c r="E84" s="9" t="str">
        <f>IFERROR(VLOOKUP(VALUE(RIGHT($A84,LEN($A84)-0)),[1]Ecolier!$A$5:$BB$104,COLUMN(AB:AB),FALSE),"")</f>
        <v/>
      </c>
      <c r="F84" s="9" t="str">
        <f t="shared" si="6"/>
        <v/>
      </c>
      <c r="G84" s="9" t="str">
        <f t="shared" si="7"/>
        <v/>
      </c>
      <c r="H84" s="52" t="str">
        <f t="shared" si="8"/>
        <v/>
      </c>
      <c r="I84" s="10" t="str">
        <f>IFERROR(VLOOKUP(VALUE(RIGHT($H84,LEN($H84)-0)),[2]List1!$A$2:$D$1000,2,FALSE),"")</f>
        <v/>
      </c>
      <c r="J84" s="10" t="str">
        <f>IFERROR(VLOOKUP(VALUE(RIGHT($H84,LEN($H84)-0)),[2]List1!$A$2:$D$1000,3,FALSE),"")</f>
        <v/>
      </c>
      <c r="K84" s="54" t="str">
        <f t="shared" si="5"/>
        <v/>
      </c>
      <c r="L84" s="52"/>
      <c r="M84" s="8"/>
    </row>
    <row r="85" spans="1:13" s="3" customFormat="1" ht="15" customHeight="1" x14ac:dyDescent="0.2">
      <c r="A85" s="16" t="s">
        <v>88</v>
      </c>
      <c r="B85" s="17"/>
      <c r="C85" s="18"/>
      <c r="D85" s="47" t="str">
        <f>IFERROR(VLOOKUP(VALUE(RIGHT($A85,LEN($A85)-0)),[1]Ecolier!$A$5:$BB$104,COLUMN(BB:BB),FALSE),"")</f>
        <v/>
      </c>
      <c r="E85" s="9" t="str">
        <f>IFERROR(VLOOKUP(VALUE(RIGHT($A85,LEN($A85)-0)),[1]Ecolier!$A$5:$BB$104,COLUMN(AB:AB),FALSE),"")</f>
        <v/>
      </c>
      <c r="F85" s="9" t="str">
        <f t="shared" si="6"/>
        <v/>
      </c>
      <c r="G85" s="9" t="str">
        <f t="shared" si="7"/>
        <v/>
      </c>
      <c r="H85" s="52" t="str">
        <f t="shared" si="8"/>
        <v/>
      </c>
      <c r="I85" s="10" t="str">
        <f>IFERROR(VLOOKUP(VALUE(RIGHT($H85,LEN($H85)-0)),[2]List1!$A$2:$D$1000,2,FALSE),"")</f>
        <v/>
      </c>
      <c r="J85" s="10" t="str">
        <f>IFERROR(VLOOKUP(VALUE(RIGHT($H85,LEN($H85)-0)),[2]List1!$A$2:$D$1000,3,FALSE),"")</f>
        <v/>
      </c>
      <c r="K85" s="54" t="str">
        <f t="shared" si="5"/>
        <v/>
      </c>
      <c r="L85" s="52"/>
      <c r="M85" s="8"/>
    </row>
    <row r="86" spans="1:13" s="3" customFormat="1" ht="15" customHeight="1" x14ac:dyDescent="0.2">
      <c r="A86" s="16" t="s">
        <v>89</v>
      </c>
      <c r="B86" s="17"/>
      <c r="C86" s="18"/>
      <c r="D86" s="47" t="str">
        <f>IFERROR(VLOOKUP(VALUE(RIGHT($A86,LEN($A86)-0)),[1]Ecolier!$A$5:$BB$104,COLUMN(BB:BB),FALSE),"")</f>
        <v/>
      </c>
      <c r="E86" s="9" t="str">
        <f>IFERROR(VLOOKUP(VALUE(RIGHT($A86,LEN($A86)-0)),[1]Ecolier!$A$5:$BB$104,COLUMN(AB:AB),FALSE),"")</f>
        <v/>
      </c>
      <c r="F86" s="9" t="str">
        <f t="shared" si="6"/>
        <v/>
      </c>
      <c r="G86" s="9" t="str">
        <f t="shared" si="7"/>
        <v/>
      </c>
      <c r="H86" s="52" t="str">
        <f t="shared" si="8"/>
        <v/>
      </c>
      <c r="I86" s="10" t="str">
        <f>IFERROR(VLOOKUP(VALUE(RIGHT($H86,LEN($H86)-0)),[2]List1!$A$2:$D$1000,2,FALSE),"")</f>
        <v/>
      </c>
      <c r="J86" s="10" t="str">
        <f>IFERROR(VLOOKUP(VALUE(RIGHT($H86,LEN($H86)-0)),[2]List1!$A$2:$D$1000,3,FALSE),"")</f>
        <v/>
      </c>
      <c r="K86" s="54" t="str">
        <f t="shared" si="5"/>
        <v/>
      </c>
      <c r="L86" s="52"/>
      <c r="M86" s="8"/>
    </row>
    <row r="87" spans="1:13" s="3" customFormat="1" ht="15" customHeight="1" x14ac:dyDescent="0.2">
      <c r="A87" s="16" t="s">
        <v>90</v>
      </c>
      <c r="B87" s="17"/>
      <c r="C87" s="18"/>
      <c r="D87" s="47" t="str">
        <f>IFERROR(VLOOKUP(VALUE(RIGHT($A87,LEN($A87)-0)),[1]Ecolier!$A$5:$BB$104,COLUMN(BB:BB),FALSE),"")</f>
        <v/>
      </c>
      <c r="E87" s="9" t="str">
        <f>IFERROR(VLOOKUP(VALUE(RIGHT($A87,LEN($A87)-0)),[1]Ecolier!$A$5:$BB$104,COLUMN(AB:AB),FALSE),"")</f>
        <v/>
      </c>
      <c r="F87" s="9" t="str">
        <f t="shared" si="6"/>
        <v/>
      </c>
      <c r="G87" s="9" t="str">
        <f t="shared" si="7"/>
        <v/>
      </c>
      <c r="H87" s="52" t="str">
        <f t="shared" si="8"/>
        <v/>
      </c>
      <c r="I87" s="10" t="str">
        <f>IFERROR(VLOOKUP(VALUE(RIGHT($H87,LEN($H87)-0)),[2]List1!$A$2:$D$1000,2,FALSE),"")</f>
        <v/>
      </c>
      <c r="J87" s="10" t="str">
        <f>IFERROR(VLOOKUP(VALUE(RIGHT($H87,LEN($H87)-0)),[2]List1!$A$2:$D$1000,3,FALSE),"")</f>
        <v/>
      </c>
      <c r="K87" s="54" t="str">
        <f t="shared" si="5"/>
        <v/>
      </c>
      <c r="L87" s="52"/>
      <c r="M87" s="8"/>
    </row>
    <row r="88" spans="1:13" s="3" customFormat="1" ht="15" customHeight="1" x14ac:dyDescent="0.2">
      <c r="A88" s="16" t="s">
        <v>91</v>
      </c>
      <c r="B88" s="17"/>
      <c r="C88" s="18"/>
      <c r="D88" s="47" t="str">
        <f>IFERROR(VLOOKUP(VALUE(RIGHT($A88,LEN($A88)-0)),[1]Ecolier!$A$5:$BB$104,COLUMN(BB:BB),FALSE),"")</f>
        <v/>
      </c>
      <c r="E88" s="9" t="str">
        <f>IFERROR(VLOOKUP(VALUE(RIGHT($A88,LEN($A88)-0)),[1]Ecolier!$A$5:$BB$104,COLUMN(AB:AB),FALSE),"")</f>
        <v/>
      </c>
      <c r="F88" s="9" t="str">
        <f t="shared" si="6"/>
        <v/>
      </c>
      <c r="G88" s="9" t="str">
        <f t="shared" si="7"/>
        <v/>
      </c>
      <c r="H88" s="52" t="str">
        <f t="shared" si="8"/>
        <v/>
      </c>
      <c r="I88" s="10" t="str">
        <f>IFERROR(VLOOKUP(VALUE(RIGHT($H88,LEN($H88)-0)),[2]List1!$A$2:$D$1000,2,FALSE),"")</f>
        <v/>
      </c>
      <c r="J88" s="10" t="str">
        <f>IFERROR(VLOOKUP(VALUE(RIGHT($H88,LEN($H88)-0)),[2]List1!$A$2:$D$1000,3,FALSE),"")</f>
        <v/>
      </c>
      <c r="K88" s="54" t="str">
        <f t="shared" si="5"/>
        <v/>
      </c>
      <c r="L88" s="52"/>
      <c r="M88" s="8"/>
    </row>
    <row r="89" spans="1:13" s="3" customFormat="1" ht="15" customHeight="1" x14ac:dyDescent="0.2">
      <c r="A89" s="16" t="s">
        <v>92</v>
      </c>
      <c r="B89" s="17"/>
      <c r="C89" s="18"/>
      <c r="D89" s="47" t="str">
        <f>IFERROR(VLOOKUP(VALUE(RIGHT($A89,LEN($A89)-0)),[1]Ecolier!$A$5:$BB$104,COLUMN(BB:BB),FALSE),"")</f>
        <v/>
      </c>
      <c r="E89" s="9" t="str">
        <f>IFERROR(VLOOKUP(VALUE(RIGHT($A89,LEN($A89)-0)),[1]Ecolier!$A$5:$BB$104,COLUMN(AB:AB),FALSE),"")</f>
        <v/>
      </c>
      <c r="F89" s="9" t="str">
        <f t="shared" si="6"/>
        <v/>
      </c>
      <c r="G89" s="9" t="str">
        <f t="shared" si="7"/>
        <v/>
      </c>
      <c r="H89" s="52" t="str">
        <f t="shared" si="8"/>
        <v/>
      </c>
      <c r="I89" s="10" t="str">
        <f>IFERROR(VLOOKUP(VALUE(RIGHT($H89,LEN($H89)-0)),[2]List1!$A$2:$D$1000,2,FALSE),"")</f>
        <v/>
      </c>
      <c r="J89" s="10" t="str">
        <f>IFERROR(VLOOKUP(VALUE(RIGHT($H89,LEN($H89)-0)),[2]List1!$A$2:$D$1000,3,FALSE),"")</f>
        <v/>
      </c>
      <c r="K89" s="54" t="str">
        <f t="shared" si="5"/>
        <v/>
      </c>
      <c r="L89" s="52"/>
      <c r="M89" s="8"/>
    </row>
    <row r="90" spans="1:13" s="3" customFormat="1" ht="15" customHeight="1" x14ac:dyDescent="0.2">
      <c r="A90" s="16" t="s">
        <v>93</v>
      </c>
      <c r="B90" s="17"/>
      <c r="C90" s="18"/>
      <c r="D90" s="47" t="str">
        <f>IFERROR(VLOOKUP(VALUE(RIGHT($A90,LEN($A90)-0)),[1]Ecolier!$A$5:$BB$104,COLUMN(BB:BB),FALSE),"")</f>
        <v/>
      </c>
      <c r="E90" s="9" t="str">
        <f>IFERROR(VLOOKUP(VALUE(RIGHT($A90,LEN($A90)-0)),[1]Ecolier!$A$5:$BB$104,COLUMN(AB:AB),FALSE),"")</f>
        <v/>
      </c>
      <c r="F90" s="9" t="str">
        <f t="shared" si="6"/>
        <v/>
      </c>
      <c r="G90" s="9" t="str">
        <f t="shared" si="7"/>
        <v/>
      </c>
      <c r="H90" s="52" t="str">
        <f t="shared" si="8"/>
        <v/>
      </c>
      <c r="I90" s="10" t="str">
        <f>IFERROR(VLOOKUP(VALUE(RIGHT($H90,LEN($H90)-0)),[2]List1!$A$2:$D$1000,2,FALSE),"")</f>
        <v/>
      </c>
      <c r="J90" s="10" t="str">
        <f>IFERROR(VLOOKUP(VALUE(RIGHT($H90,LEN($H90)-0)),[2]List1!$A$2:$D$1000,3,FALSE),"")</f>
        <v/>
      </c>
      <c r="K90" s="54" t="str">
        <f t="shared" si="5"/>
        <v/>
      </c>
      <c r="L90" s="52"/>
      <c r="M90" s="8"/>
    </row>
    <row r="91" spans="1:13" s="3" customFormat="1" ht="15" customHeight="1" x14ac:dyDescent="0.2">
      <c r="A91" s="16" t="s">
        <v>94</v>
      </c>
      <c r="B91" s="17"/>
      <c r="C91" s="18"/>
      <c r="D91" s="47" t="str">
        <f>IFERROR(VLOOKUP(VALUE(RIGHT($A91,LEN($A91)-0)),[1]Ecolier!$A$5:$BB$104,COLUMN(BB:BB),FALSE),"")</f>
        <v/>
      </c>
      <c r="E91" s="9" t="str">
        <f>IFERROR(VLOOKUP(VALUE(RIGHT($A91,LEN($A91)-0)),[1]Ecolier!$A$5:$BB$104,COLUMN(AB:AB),FALSE),"")</f>
        <v/>
      </c>
      <c r="F91" s="9" t="str">
        <f t="shared" si="6"/>
        <v/>
      </c>
      <c r="G91" s="9" t="str">
        <f t="shared" si="7"/>
        <v/>
      </c>
      <c r="H91" s="52" t="str">
        <f t="shared" si="8"/>
        <v/>
      </c>
      <c r="I91" s="10" t="str">
        <f>IFERROR(VLOOKUP(VALUE(RIGHT($H91,LEN($H91)-0)),[2]List1!$A$2:$D$1000,2,FALSE),"")</f>
        <v/>
      </c>
      <c r="J91" s="10" t="str">
        <f>IFERROR(VLOOKUP(VALUE(RIGHT($H91,LEN($H91)-0)),[2]List1!$A$2:$D$1000,3,FALSE),"")</f>
        <v/>
      </c>
      <c r="K91" s="54" t="str">
        <f t="shared" si="5"/>
        <v/>
      </c>
      <c r="L91" s="52"/>
      <c r="M91" s="8"/>
    </row>
    <row r="92" spans="1:13" s="3" customFormat="1" ht="15" customHeight="1" x14ac:dyDescent="0.2">
      <c r="A92" s="16" t="s">
        <v>95</v>
      </c>
      <c r="B92" s="17"/>
      <c r="C92" s="18"/>
      <c r="D92" s="47" t="str">
        <f>IFERROR(VLOOKUP(VALUE(RIGHT($A92,LEN($A92)-0)),[1]Ecolier!$A$5:$BB$104,COLUMN(BB:BB),FALSE),"")</f>
        <v/>
      </c>
      <c r="E92" s="9" t="str">
        <f>IFERROR(VLOOKUP(VALUE(RIGHT($A92,LEN($A92)-0)),[1]Ecolier!$A$5:$BB$104,COLUMN(AB:AB),FALSE),"")</f>
        <v/>
      </c>
      <c r="F92" s="9" t="str">
        <f t="shared" si="6"/>
        <v/>
      </c>
      <c r="G92" s="9" t="str">
        <f t="shared" si="7"/>
        <v/>
      </c>
      <c r="H92" s="52" t="str">
        <f t="shared" si="8"/>
        <v/>
      </c>
      <c r="I92" s="10" t="str">
        <f>IFERROR(VLOOKUP(VALUE(RIGHT($H92,LEN($H92)-0)),[2]List1!$A$2:$D$1000,2,FALSE),"")</f>
        <v/>
      </c>
      <c r="J92" s="10" t="str">
        <f>IFERROR(VLOOKUP(VALUE(RIGHT($H92,LEN($H92)-0)),[2]List1!$A$2:$D$1000,3,FALSE),"")</f>
        <v/>
      </c>
      <c r="K92" s="54" t="str">
        <f t="shared" si="5"/>
        <v/>
      </c>
      <c r="L92" s="52"/>
      <c r="M92" s="8"/>
    </row>
    <row r="93" spans="1:13" s="3" customFormat="1" ht="15" customHeight="1" x14ac:dyDescent="0.2">
      <c r="A93" s="16" t="s">
        <v>96</v>
      </c>
      <c r="B93" s="17"/>
      <c r="C93" s="18"/>
      <c r="D93" s="47" t="str">
        <f>IFERROR(VLOOKUP(VALUE(RIGHT($A93,LEN($A93)-0)),[1]Ecolier!$A$5:$BB$104,COLUMN(BB:BB),FALSE),"")</f>
        <v/>
      </c>
      <c r="E93" s="9" t="str">
        <f>IFERROR(VLOOKUP(VALUE(RIGHT($A93,LEN($A93)-0)),[1]Ecolier!$A$5:$BB$104,COLUMN(AB:AB),FALSE),"")</f>
        <v/>
      </c>
      <c r="F93" s="9" t="str">
        <f t="shared" si="6"/>
        <v/>
      </c>
      <c r="G93" s="9" t="str">
        <f t="shared" si="7"/>
        <v/>
      </c>
      <c r="H93" s="52" t="str">
        <f t="shared" si="8"/>
        <v/>
      </c>
      <c r="I93" s="10" t="str">
        <f>IFERROR(VLOOKUP(VALUE(RIGHT($H93,LEN($H93)-0)),[2]List1!$A$2:$D$1000,2,FALSE),"")</f>
        <v/>
      </c>
      <c r="J93" s="10" t="str">
        <f>IFERROR(VLOOKUP(VALUE(RIGHT($H93,LEN($H93)-0)),[2]List1!$A$2:$D$1000,3,FALSE),"")</f>
        <v/>
      </c>
      <c r="K93" s="54" t="str">
        <f t="shared" si="5"/>
        <v/>
      </c>
      <c r="L93" s="52"/>
      <c r="M93" s="8"/>
    </row>
    <row r="94" spans="1:13" s="3" customFormat="1" ht="15" customHeight="1" x14ac:dyDescent="0.2">
      <c r="A94" s="16" t="s">
        <v>97</v>
      </c>
      <c r="B94" s="17"/>
      <c r="C94" s="18"/>
      <c r="D94" s="47" t="str">
        <f>IFERROR(VLOOKUP(VALUE(RIGHT($A94,LEN($A94)-0)),[1]Ecolier!$A$5:$BB$104,COLUMN(BB:BB),FALSE),"")</f>
        <v/>
      </c>
      <c r="E94" s="9" t="str">
        <f>IFERROR(VLOOKUP(VALUE(RIGHT($A94,LEN($A94)-0)),[1]Ecolier!$A$5:$BB$104,COLUMN(AB:AB),FALSE),"")</f>
        <v/>
      </c>
      <c r="F94" s="9" t="str">
        <f t="shared" si="6"/>
        <v/>
      </c>
      <c r="G94" s="9" t="str">
        <f t="shared" si="7"/>
        <v/>
      </c>
      <c r="H94" s="52" t="str">
        <f t="shared" si="8"/>
        <v/>
      </c>
      <c r="I94" s="10" t="str">
        <f>IFERROR(VLOOKUP(VALUE(RIGHT($H94,LEN($H94)-0)),[2]List1!$A$2:$D$1000,2,FALSE),"")</f>
        <v/>
      </c>
      <c r="J94" s="10" t="str">
        <f>IFERROR(VLOOKUP(VALUE(RIGHT($H94,LEN($H94)-0)),[2]List1!$A$2:$D$1000,3,FALSE),"")</f>
        <v/>
      </c>
      <c r="K94" s="54" t="str">
        <f t="shared" si="5"/>
        <v/>
      </c>
      <c r="L94" s="52"/>
      <c r="M94" s="8"/>
    </row>
    <row r="95" spans="1:13" s="3" customFormat="1" ht="15" customHeight="1" x14ac:dyDescent="0.2">
      <c r="A95" s="16" t="s">
        <v>98</v>
      </c>
      <c r="B95" s="17"/>
      <c r="C95" s="18"/>
      <c r="D95" s="47" t="str">
        <f>IFERROR(VLOOKUP(VALUE(RIGHT($A95,LEN($A95)-0)),[1]Ecolier!$A$5:$BB$104,COLUMN(BB:BB),FALSE),"")</f>
        <v/>
      </c>
      <c r="E95" s="9" t="str">
        <f>IFERROR(VLOOKUP(VALUE(RIGHT($A95,LEN($A95)-0)),[1]Ecolier!$A$5:$BB$104,COLUMN(AB:AB),FALSE),"")</f>
        <v/>
      </c>
      <c r="F95" s="9" t="str">
        <f t="shared" si="6"/>
        <v/>
      </c>
      <c r="G95" s="9" t="str">
        <f t="shared" si="7"/>
        <v/>
      </c>
      <c r="H95" s="52" t="str">
        <f t="shared" si="8"/>
        <v/>
      </c>
      <c r="I95" s="10" t="str">
        <f>IFERROR(VLOOKUP(VALUE(RIGHT($H95,LEN($H95)-0)),[2]List1!$A$2:$D$1000,2,FALSE),"")</f>
        <v/>
      </c>
      <c r="J95" s="10" t="str">
        <f>IFERROR(VLOOKUP(VALUE(RIGHT($H95,LEN($H95)-0)),[2]List1!$A$2:$D$1000,3,FALSE),"")</f>
        <v/>
      </c>
      <c r="K95" s="54" t="str">
        <f t="shared" si="5"/>
        <v/>
      </c>
      <c r="L95" s="52"/>
      <c r="M95" s="8"/>
    </row>
    <row r="96" spans="1:13" s="3" customFormat="1" ht="15" customHeight="1" x14ac:dyDescent="0.2">
      <c r="A96" s="16" t="s">
        <v>99</v>
      </c>
      <c r="B96" s="17"/>
      <c r="C96" s="18"/>
      <c r="D96" s="47" t="str">
        <f>IFERROR(VLOOKUP(VALUE(RIGHT($A96,LEN($A96)-0)),[1]Ecolier!$A$5:$BB$104,COLUMN(BB:BB),FALSE),"")</f>
        <v/>
      </c>
      <c r="E96" s="9" t="str">
        <f>IFERROR(VLOOKUP(VALUE(RIGHT($A96,LEN($A96)-0)),[1]Ecolier!$A$5:$BB$104,COLUMN(AB:AB),FALSE),"")</f>
        <v/>
      </c>
      <c r="F96" s="9" t="str">
        <f t="shared" si="6"/>
        <v/>
      </c>
      <c r="G96" s="9" t="str">
        <f t="shared" si="7"/>
        <v/>
      </c>
      <c r="H96" s="52" t="str">
        <f t="shared" si="8"/>
        <v/>
      </c>
      <c r="I96" s="10" t="str">
        <f>IFERROR(VLOOKUP(VALUE(RIGHT($H96,LEN($H96)-0)),[2]List1!$A$2:$D$1000,2,FALSE),"")</f>
        <v/>
      </c>
      <c r="J96" s="10" t="str">
        <f>IFERROR(VLOOKUP(VALUE(RIGHT($H96,LEN($H96)-0)),[2]List1!$A$2:$D$1000,3,FALSE),"")</f>
        <v/>
      </c>
      <c r="K96" s="54" t="str">
        <f t="shared" si="5"/>
        <v/>
      </c>
      <c r="L96" s="52"/>
      <c r="M96" s="8"/>
    </row>
    <row r="97" spans="1:13" s="3" customFormat="1" ht="15" customHeight="1" x14ac:dyDescent="0.2">
      <c r="A97" s="16" t="s">
        <v>100</v>
      </c>
      <c r="B97" s="17"/>
      <c r="C97" s="18"/>
      <c r="D97" s="47" t="str">
        <f>IFERROR(VLOOKUP(VALUE(RIGHT($A97,LEN($A97)-0)),[1]Ecolier!$A$5:$BB$104,COLUMN(BB:BB),FALSE),"")</f>
        <v/>
      </c>
      <c r="E97" s="9" t="str">
        <f>IFERROR(VLOOKUP(VALUE(RIGHT($A97,LEN($A97)-0)),[1]Ecolier!$A$5:$BB$104,COLUMN(AB:AB),FALSE),"")</f>
        <v/>
      </c>
      <c r="F97" s="9" t="str">
        <f t="shared" si="6"/>
        <v/>
      </c>
      <c r="G97" s="9" t="str">
        <f t="shared" si="7"/>
        <v/>
      </c>
      <c r="H97" s="52" t="str">
        <f t="shared" si="8"/>
        <v/>
      </c>
      <c r="I97" s="10" t="str">
        <f>IFERROR(VLOOKUP(VALUE(RIGHT($H97,LEN($H97)-0)),[2]List1!$A$2:$D$1000,2,FALSE),"")</f>
        <v/>
      </c>
      <c r="J97" s="10" t="str">
        <f>IFERROR(VLOOKUP(VALUE(RIGHT($H97,LEN($H97)-0)),[2]List1!$A$2:$D$1000,3,FALSE),"")</f>
        <v/>
      </c>
      <c r="K97" s="54" t="str">
        <f t="shared" si="5"/>
        <v/>
      </c>
      <c r="L97" s="52"/>
      <c r="M97" s="8"/>
    </row>
    <row r="98" spans="1:13" s="3" customFormat="1" ht="15" customHeight="1" x14ac:dyDescent="0.2">
      <c r="A98" s="16" t="s">
        <v>101</v>
      </c>
      <c r="B98" s="17"/>
      <c r="C98" s="18"/>
      <c r="D98" s="47" t="str">
        <f>IFERROR(VLOOKUP(VALUE(RIGHT($A98,LEN($A98)-0)),[1]Ecolier!$A$5:$BB$104,COLUMN(BB:BB),FALSE),"")</f>
        <v/>
      </c>
      <c r="E98" s="9" t="str">
        <f>IFERROR(VLOOKUP(VALUE(RIGHT($A98,LEN($A98)-0)),[1]Ecolier!$A$5:$BB$104,COLUMN(AB:AB),FALSE),"")</f>
        <v/>
      </c>
      <c r="F98" s="9" t="str">
        <f t="shared" si="6"/>
        <v/>
      </c>
      <c r="G98" s="9" t="str">
        <f t="shared" si="7"/>
        <v/>
      </c>
      <c r="H98" s="52" t="str">
        <f t="shared" si="8"/>
        <v/>
      </c>
      <c r="I98" s="10" t="str">
        <f>IFERROR(VLOOKUP(VALUE(RIGHT($H98,LEN($H98)-0)),[2]List1!$A$2:$D$1000,2,FALSE),"")</f>
        <v/>
      </c>
      <c r="J98" s="10" t="str">
        <f>IFERROR(VLOOKUP(VALUE(RIGHT($H98,LEN($H98)-0)),[2]List1!$A$2:$D$1000,3,FALSE),"")</f>
        <v/>
      </c>
      <c r="K98" s="54" t="str">
        <f t="shared" si="5"/>
        <v/>
      </c>
      <c r="L98" s="52"/>
      <c r="M98" s="8"/>
    </row>
    <row r="99" spans="1:13" s="3" customFormat="1" ht="15" customHeight="1" x14ac:dyDescent="0.2">
      <c r="A99" s="16" t="s">
        <v>102</v>
      </c>
      <c r="B99" s="17"/>
      <c r="C99" s="18"/>
      <c r="D99" s="47" t="str">
        <f>IFERROR(VLOOKUP(VALUE(RIGHT($A99,LEN($A99)-0)),[1]Ecolier!$A$5:$BB$104,COLUMN(BB:BB),FALSE),"")</f>
        <v/>
      </c>
      <c r="E99" s="9" t="str">
        <f>IFERROR(VLOOKUP(VALUE(RIGHT($A99,LEN($A99)-0)),[1]Ecolier!$A$5:$BB$104,COLUMN(AB:AB),FALSE),"")</f>
        <v/>
      </c>
      <c r="F99" s="9" t="str">
        <f t="shared" si="6"/>
        <v/>
      </c>
      <c r="G99" s="9" t="str">
        <f t="shared" si="7"/>
        <v/>
      </c>
      <c r="H99" s="52" t="str">
        <f t="shared" si="8"/>
        <v/>
      </c>
      <c r="I99" s="10" t="str">
        <f>IFERROR(VLOOKUP(VALUE(RIGHT($H99,LEN($H99)-0)),[2]List1!$A$2:$D$1000,2,FALSE),"")</f>
        <v/>
      </c>
      <c r="J99" s="10" t="str">
        <f>IFERROR(VLOOKUP(VALUE(RIGHT($H99,LEN($H99)-0)),[2]List1!$A$2:$D$1000,3,FALSE),"")</f>
        <v/>
      </c>
      <c r="K99" s="54" t="str">
        <f t="shared" si="5"/>
        <v/>
      </c>
      <c r="L99" s="52"/>
      <c r="M99" s="8"/>
    </row>
    <row r="100" spans="1:13" s="3" customFormat="1" ht="15" customHeight="1" x14ac:dyDescent="0.2">
      <c r="A100" s="16" t="s">
        <v>103</v>
      </c>
      <c r="B100" s="17"/>
      <c r="C100" s="18"/>
      <c r="D100" s="47" t="str">
        <f>IFERROR(VLOOKUP(VALUE(RIGHT($A100,LEN($A100)-0)),[1]Ecolier!$A$5:$BB$104,COLUMN(BB:BB),FALSE),"")</f>
        <v/>
      </c>
      <c r="E100" s="9" t="str">
        <f>IFERROR(VLOOKUP(VALUE(RIGHT($A100,LEN($A100)-0)),[1]Ecolier!$A$5:$BB$104,COLUMN(AB:AB),FALSE),"")</f>
        <v/>
      </c>
      <c r="F100" s="9" t="str">
        <f t="shared" si="6"/>
        <v/>
      </c>
      <c r="G100" s="9" t="str">
        <f t="shared" si="7"/>
        <v/>
      </c>
      <c r="H100" s="52" t="str">
        <f t="shared" si="8"/>
        <v/>
      </c>
      <c r="I100" s="10" t="str">
        <f>IFERROR(VLOOKUP(VALUE(RIGHT($H100,LEN($H100)-0)),[2]List1!$A$2:$D$1000,2,FALSE),"")</f>
        <v/>
      </c>
      <c r="J100" s="10" t="str">
        <f>IFERROR(VLOOKUP(VALUE(RIGHT($H100,LEN($H100)-0)),[2]List1!$A$2:$D$1000,3,FALSE),"")</f>
        <v/>
      </c>
      <c r="K100" s="54" t="str">
        <f t="shared" si="5"/>
        <v/>
      </c>
      <c r="L100" s="52"/>
      <c r="M100" s="8"/>
    </row>
    <row r="101" spans="1:13" s="3" customFormat="1" ht="15" customHeight="1" x14ac:dyDescent="0.2">
      <c r="A101" s="16" t="s">
        <v>104</v>
      </c>
      <c r="B101" s="17"/>
      <c r="C101" s="18"/>
      <c r="D101" s="47" t="str">
        <f>IFERROR(VLOOKUP(VALUE(RIGHT($A101,LEN($A101)-0)),[1]Ecolier!$A$5:$BB$104,COLUMN(BB:BB),FALSE),"")</f>
        <v/>
      </c>
      <c r="E101" s="9" t="str">
        <f>IFERROR(VLOOKUP(VALUE(RIGHT($A101,LEN($A101)-0)),[1]Ecolier!$A$5:$BB$104,COLUMN(AB:AB),FALSE),"")</f>
        <v/>
      </c>
      <c r="F101" s="9" t="str">
        <f t="shared" si="6"/>
        <v/>
      </c>
      <c r="G101" s="9" t="str">
        <f t="shared" si="7"/>
        <v/>
      </c>
      <c r="H101" s="52" t="str">
        <f t="shared" si="8"/>
        <v/>
      </c>
      <c r="I101" s="10" t="str">
        <f>IFERROR(VLOOKUP(VALUE(RIGHT($H101,LEN($H101)-0)),[2]List1!$A$2:$D$1000,2,FALSE),"")</f>
        <v/>
      </c>
      <c r="J101" s="10" t="str">
        <f>IFERROR(VLOOKUP(VALUE(RIGHT($H101,LEN($H101)-0)),[2]List1!$A$2:$D$1000,3,FALSE),"")</f>
        <v/>
      </c>
      <c r="K101" s="54" t="str">
        <f t="shared" si="5"/>
        <v/>
      </c>
      <c r="L101" s="52"/>
      <c r="M101" s="8"/>
    </row>
    <row r="102" spans="1:13" s="3" customFormat="1" ht="15" customHeight="1" x14ac:dyDescent="0.2">
      <c r="A102" s="16" t="s">
        <v>105</v>
      </c>
      <c r="B102" s="17"/>
      <c r="C102" s="18"/>
      <c r="D102" s="47" t="str">
        <f>IFERROR(VLOOKUP(VALUE(RIGHT($A102,LEN($A102)-0)),[1]Ecolier!$A$5:$BB$104,COLUMN(BB:BB),FALSE),"")</f>
        <v/>
      </c>
      <c r="E102" s="9" t="str">
        <f>IFERROR(VLOOKUP(VALUE(RIGHT($A102,LEN($A102)-0)),[1]Ecolier!$A$5:$BB$104,COLUMN(AB:AB),FALSE),"")</f>
        <v/>
      </c>
      <c r="F102" s="9" t="str">
        <f t="shared" si="6"/>
        <v/>
      </c>
      <c r="G102" s="9" t="str">
        <f t="shared" si="7"/>
        <v/>
      </c>
      <c r="H102" s="52" t="str">
        <f t="shared" si="8"/>
        <v/>
      </c>
      <c r="I102" s="10" t="str">
        <f>IFERROR(VLOOKUP(VALUE(RIGHT($H102,LEN($H102)-0)),[2]List1!$A$2:$D$1000,2,FALSE),"")</f>
        <v/>
      </c>
      <c r="J102" s="10" t="str">
        <f>IFERROR(VLOOKUP(VALUE(RIGHT($H102,LEN($H102)-0)),[2]List1!$A$2:$D$1000,3,FALSE),"")</f>
        <v/>
      </c>
      <c r="K102" s="54" t="str">
        <f t="shared" si="5"/>
        <v/>
      </c>
      <c r="L102" s="52"/>
      <c r="M102" s="8"/>
    </row>
    <row r="103" spans="1:13" s="3" customFormat="1" ht="15" customHeight="1" x14ac:dyDescent="0.2">
      <c r="A103" s="16" t="s">
        <v>106</v>
      </c>
      <c r="B103" s="17"/>
      <c r="C103" s="18"/>
      <c r="D103" s="47" t="str">
        <f>IFERROR(VLOOKUP(VALUE(RIGHT($A103,LEN($A103)-0)),[1]Ecolier!$A$5:$BB$104,COLUMN(BB:BB),FALSE),"")</f>
        <v/>
      </c>
      <c r="E103" s="9" t="str">
        <f>IFERROR(VLOOKUP(VALUE(RIGHT($A103,LEN($A103)-0)),[1]Ecolier!$A$5:$BB$104,COLUMN(AB:AB),FALSE),"")</f>
        <v/>
      </c>
      <c r="F103" s="9" t="str">
        <f t="shared" si="6"/>
        <v/>
      </c>
      <c r="G103" s="9" t="str">
        <f t="shared" si="7"/>
        <v/>
      </c>
      <c r="H103" s="52" t="str">
        <f t="shared" si="8"/>
        <v/>
      </c>
      <c r="I103" s="10" t="str">
        <f>IFERROR(VLOOKUP(VALUE(RIGHT($H103,LEN($H103)-0)),[2]List1!$A$2:$D$1000,2,FALSE),"")</f>
        <v/>
      </c>
      <c r="J103" s="10" t="str">
        <f>IFERROR(VLOOKUP(VALUE(RIGHT($H103,LEN($H103)-0)),[2]List1!$A$2:$D$1000,3,FALSE),"")</f>
        <v/>
      </c>
      <c r="K103" s="54" t="str">
        <f t="shared" si="5"/>
        <v/>
      </c>
      <c r="L103" s="52"/>
      <c r="M103" s="8"/>
    </row>
    <row r="104" spans="1:13" s="3" customFormat="1" ht="15" customHeight="1" x14ac:dyDescent="0.2">
      <c r="A104" s="16" t="s">
        <v>107</v>
      </c>
      <c r="B104" s="17"/>
      <c r="C104" s="18"/>
      <c r="D104" s="47" t="str">
        <f>IFERROR(VLOOKUP(VALUE(RIGHT($A104,LEN($A104)-0)),[1]Ecolier!$A$5:$BB$104,COLUMN(BB:BB),FALSE),"")</f>
        <v/>
      </c>
      <c r="E104" s="9" t="str">
        <f>IFERROR(VLOOKUP(VALUE(RIGHT($A104,LEN($A104)-0)),[1]Ecolier!$A$5:$BB$104,COLUMN(AB:AB),FALSE),"")</f>
        <v/>
      </c>
      <c r="F104" s="9" t="str">
        <f t="shared" si="6"/>
        <v/>
      </c>
      <c r="G104" s="9" t="str">
        <f t="shared" si="7"/>
        <v/>
      </c>
      <c r="H104" s="52" t="str">
        <f t="shared" si="8"/>
        <v/>
      </c>
      <c r="I104" s="10" t="str">
        <f>IFERROR(VLOOKUP(VALUE(RIGHT($H104,LEN($H104)-0)),[2]List1!$A$2:$D$1000,2,FALSE),"")</f>
        <v/>
      </c>
      <c r="J104" s="10" t="str">
        <f>IFERROR(VLOOKUP(VALUE(RIGHT($H104,LEN($H104)-0)),[2]List1!$A$2:$D$1000,3,FALSE),"")</f>
        <v/>
      </c>
      <c r="K104" s="54" t="str">
        <f t="shared" si="5"/>
        <v/>
      </c>
      <c r="L104" s="52"/>
      <c r="M104" s="8"/>
    </row>
    <row r="105" spans="1:13" s="3" customFormat="1" ht="15" customHeight="1" x14ac:dyDescent="0.2">
      <c r="A105" s="16" t="s">
        <v>108</v>
      </c>
      <c r="B105" s="17"/>
      <c r="C105" s="18"/>
      <c r="D105" s="47" t="str">
        <f>IFERROR(VLOOKUP(VALUE(RIGHT($A105,LEN($A105)-0)),[1]Ecolier!$A$5:$BB$104,COLUMN(BB:BB),FALSE),"")</f>
        <v/>
      </c>
      <c r="E105" s="9" t="str">
        <f>IFERROR(VLOOKUP(VALUE(RIGHT($A105,LEN($A105)-0)),[1]Ecolier!$A$5:$BB$104,COLUMN(AB:AB),FALSE),"")</f>
        <v/>
      </c>
      <c r="F105" s="9" t="str">
        <f t="shared" si="6"/>
        <v/>
      </c>
      <c r="G105" s="9" t="str">
        <f t="shared" si="7"/>
        <v/>
      </c>
      <c r="H105" s="52" t="str">
        <f t="shared" si="8"/>
        <v/>
      </c>
      <c r="I105" s="10" t="str">
        <f>IFERROR(VLOOKUP(VALUE(RIGHT($H105,LEN($H105)-0)),[2]List1!$A$2:$D$1000,2,FALSE),"")</f>
        <v/>
      </c>
      <c r="J105" s="10" t="str">
        <f>IFERROR(VLOOKUP(VALUE(RIGHT($H105,LEN($H105)-0)),[2]List1!$A$2:$D$1000,3,FALSE),"")</f>
        <v/>
      </c>
      <c r="K105" s="54" t="str">
        <f t="shared" si="5"/>
        <v/>
      </c>
      <c r="L105" s="52"/>
      <c r="M105" s="8"/>
    </row>
    <row r="106" spans="1:13" s="3" customFormat="1" ht="15" customHeight="1" x14ac:dyDescent="0.2">
      <c r="A106" s="16" t="s">
        <v>109</v>
      </c>
      <c r="B106" s="17"/>
      <c r="C106" s="18"/>
      <c r="D106" s="47" t="str">
        <f>IFERROR(VLOOKUP(VALUE(RIGHT($A106,LEN($A106)-0)),[1]Ecolier!$A$5:$BB$104,COLUMN(BB:BB),FALSE),"")</f>
        <v/>
      </c>
      <c r="E106" s="9" t="str">
        <f>IFERROR(VLOOKUP(VALUE(RIGHT($A106,LEN($A106)-0)),[1]Ecolier!$A$5:$BB$104,COLUMN(AB:AB),FALSE),"")</f>
        <v/>
      </c>
      <c r="F106" s="9" t="str">
        <f t="shared" si="6"/>
        <v/>
      </c>
      <c r="G106" s="9" t="str">
        <f t="shared" si="7"/>
        <v/>
      </c>
      <c r="H106" s="52" t="str">
        <f t="shared" si="8"/>
        <v/>
      </c>
      <c r="I106" s="10" t="str">
        <f>IFERROR(VLOOKUP(VALUE(RIGHT($H106,LEN($H106)-0)),[2]List1!$A$2:$D$1000,2,FALSE),"")</f>
        <v/>
      </c>
      <c r="J106" s="10" t="str">
        <f>IFERROR(VLOOKUP(VALUE(RIGHT($H106,LEN($H106)-0)),[2]List1!$A$2:$D$1000,3,FALSE),"")</f>
        <v/>
      </c>
      <c r="K106" s="54" t="str">
        <f t="shared" si="5"/>
        <v/>
      </c>
      <c r="L106" s="52"/>
      <c r="M106" s="8"/>
    </row>
    <row r="107" spans="1:13" s="3" customFormat="1" ht="15" customHeight="1" x14ac:dyDescent="0.2">
      <c r="A107" s="16" t="s">
        <v>110</v>
      </c>
      <c r="B107" s="17"/>
      <c r="C107" s="18"/>
      <c r="D107" s="47" t="str">
        <f>IFERROR(VLOOKUP(VALUE(RIGHT($A107,LEN($A107)-0)),[1]Ecolier!$A$5:$BB$104,COLUMN(BB:BB),FALSE),"")</f>
        <v/>
      </c>
      <c r="E107" s="9" t="str">
        <f>IFERROR(VLOOKUP(VALUE(RIGHT($A107,LEN($A107)-0)),[1]Ecolier!$A$5:$BB$104,COLUMN(AB:AB),FALSE),"")</f>
        <v/>
      </c>
      <c r="F107" s="9" t="str">
        <f t="shared" si="6"/>
        <v/>
      </c>
      <c r="G107" s="9" t="str">
        <f t="shared" si="7"/>
        <v/>
      </c>
      <c r="H107" s="52" t="str">
        <f t="shared" si="8"/>
        <v/>
      </c>
      <c r="I107" s="10" t="str">
        <f>IFERROR(VLOOKUP(VALUE(RIGHT($H107,LEN($H107)-0)),[2]List1!$A$2:$D$1000,2,FALSE),"")</f>
        <v/>
      </c>
      <c r="J107" s="10" t="str">
        <f>IFERROR(VLOOKUP(VALUE(RIGHT($H107,LEN($H107)-0)),[2]List1!$A$2:$D$1000,3,FALSE),"")</f>
        <v/>
      </c>
      <c r="K107" s="54" t="str">
        <f t="shared" si="5"/>
        <v/>
      </c>
      <c r="L107" s="52"/>
      <c r="M107" s="8"/>
    </row>
    <row r="108" spans="1:13" s="3" customFormat="1" ht="15" customHeight="1" x14ac:dyDescent="0.2">
      <c r="A108" s="16" t="s">
        <v>111</v>
      </c>
      <c r="B108" s="17"/>
      <c r="C108" s="18"/>
      <c r="D108" s="47" t="str">
        <f>IFERROR(VLOOKUP(VALUE(RIGHT($A108,LEN($A108)-0)),[1]Ecolier!$A$5:$BB$104,COLUMN(BB:BB),FALSE),"")</f>
        <v/>
      </c>
      <c r="E108" s="9" t="str">
        <f>IFERROR(VLOOKUP(VALUE(RIGHT($A108,LEN($A108)-0)),[1]Ecolier!$A$5:$BB$104,COLUMN(AB:AB),FALSE),"")</f>
        <v/>
      </c>
      <c r="F108" s="9" t="str">
        <f t="shared" si="6"/>
        <v/>
      </c>
      <c r="G108" s="9" t="str">
        <f t="shared" si="7"/>
        <v/>
      </c>
      <c r="H108" s="52" t="str">
        <f t="shared" si="8"/>
        <v/>
      </c>
      <c r="I108" s="10" t="str">
        <f>IFERROR(VLOOKUP(VALUE(RIGHT($H108,LEN($H108)-0)),[2]List1!$A$2:$D$1000,2,FALSE),"")</f>
        <v/>
      </c>
      <c r="J108" s="10" t="str">
        <f>IFERROR(VLOOKUP(VALUE(RIGHT($H108,LEN($H108)-0)),[2]List1!$A$2:$D$1000,3,FALSE),"")</f>
        <v/>
      </c>
      <c r="K108" s="54" t="str">
        <f t="shared" si="5"/>
        <v/>
      </c>
      <c r="L108" s="52"/>
      <c r="M108" s="8"/>
    </row>
    <row r="109" spans="1:13" s="3" customFormat="1" ht="15" customHeight="1" x14ac:dyDescent="0.2">
      <c r="A109" s="19" t="s">
        <v>112</v>
      </c>
      <c r="B109" s="20"/>
      <c r="C109" s="21"/>
      <c r="D109" s="47" t="str">
        <f>IFERROR(VLOOKUP(VALUE(RIGHT($A109,LEN($A109)-0)),[1]Ecolier!$A$5:$BB$104,COLUMN(BB:BB),FALSE),"")</f>
        <v/>
      </c>
      <c r="E109" s="9" t="str">
        <f>IFERROR(VLOOKUP(VALUE(RIGHT($A109,LEN($A109)-0)),[1]Ecolier!$A$5:$BB$104,COLUMN(AB:AB),FALSE),"")</f>
        <v/>
      </c>
      <c r="F109" s="9" t="str">
        <f t="shared" si="6"/>
        <v/>
      </c>
      <c r="G109" s="9" t="str">
        <f t="shared" si="7"/>
        <v/>
      </c>
      <c r="H109" s="52" t="str">
        <f t="shared" si="8"/>
        <v/>
      </c>
      <c r="I109" s="10" t="str">
        <f>IFERROR(VLOOKUP(VALUE(RIGHT($H109,LEN($H109)-0)),[2]List1!$A$2:$D$1000,2,FALSE),"")</f>
        <v/>
      </c>
      <c r="J109" s="10" t="str">
        <f>IFERROR(VLOOKUP(VALUE(RIGHT($H109,LEN($H109)-0)),[2]List1!$A$2:$D$1000,3,FALSE),"")</f>
        <v/>
      </c>
      <c r="K109" s="54" t="str">
        <f t="shared" si="5"/>
        <v/>
      </c>
      <c r="L109" s="52"/>
      <c r="M109" s="8"/>
    </row>
  </sheetData>
  <sheetProtection password="F390" sheet="1" objects="1" scenarios="1" selectLockedCells="1"/>
  <mergeCells count="6">
    <mergeCell ref="C6:C8"/>
    <mergeCell ref="A1:C1"/>
    <mergeCell ref="A2:C2"/>
    <mergeCell ref="A3:C3"/>
    <mergeCell ref="B4:C4"/>
    <mergeCell ref="B5:C5"/>
  </mergeCells>
  <phoneticPr fontId="0" type="noConversion"/>
  <pageMargins left="0.59055118110236227" right="0.59055118110236227" top="0.35433070866141736" bottom="0.39370078740157483" header="0" footer="0.27559055118110237"/>
  <pageSetup paperSize="9" orientation="portrait" r:id="rId1"/>
  <headerFooter alignWithMargins="0">
    <oddFooter>&amp;L&amp;8Ecolier&amp;R&amp;8Stranica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9"/>
  <sheetViews>
    <sheetView workbookViewId="0">
      <selection activeCell="B4" sqref="B4:C4"/>
    </sheetView>
  </sheetViews>
  <sheetFormatPr defaultRowHeight="12.75" x14ac:dyDescent="0.2"/>
  <cols>
    <col min="1" max="1" width="19.140625" style="1" customWidth="1"/>
    <col min="2" max="2" width="38.28515625" customWidth="1"/>
    <col min="3" max="3" width="34.5703125" customWidth="1"/>
    <col min="4" max="4" width="9.140625" style="60" hidden="1" customWidth="1"/>
    <col min="5" max="5" width="9.140625" style="36" hidden="1" customWidth="1"/>
    <col min="6" max="6" width="9.28515625" style="36" hidden="1" customWidth="1"/>
    <col min="7" max="7" width="10.7109375" style="36" hidden="1" customWidth="1"/>
    <col min="8" max="8" width="12.42578125" style="36" hidden="1" customWidth="1"/>
    <col min="9" max="9" width="55.7109375" hidden="1" customWidth="1"/>
    <col min="10" max="10" width="25.7109375" hidden="1" customWidth="1"/>
    <col min="11" max="13" width="9.140625" style="35" hidden="1" customWidth="1"/>
  </cols>
  <sheetData>
    <row r="1" spans="1:13" s="3" customFormat="1" ht="21" customHeight="1" x14ac:dyDescent="0.3">
      <c r="A1" s="70" t="s">
        <v>5</v>
      </c>
      <c r="B1" s="70"/>
      <c r="C1" s="70"/>
      <c r="D1" s="59"/>
      <c r="E1" s="35"/>
      <c r="F1" s="35"/>
      <c r="G1" s="35"/>
      <c r="H1" s="48"/>
      <c r="I1" s="2"/>
      <c r="K1" s="35"/>
      <c r="L1" s="35"/>
      <c r="M1" s="35"/>
    </row>
    <row r="2" spans="1:13" s="3" customFormat="1" ht="15.95" customHeight="1" x14ac:dyDescent="0.3">
      <c r="A2" s="71" t="s">
        <v>122</v>
      </c>
      <c r="B2" s="71"/>
      <c r="C2" s="71"/>
      <c r="D2" s="59"/>
      <c r="E2" s="35"/>
      <c r="F2" s="35"/>
      <c r="G2" s="35"/>
      <c r="H2" s="48"/>
      <c r="K2" s="35"/>
      <c r="L2" s="35"/>
      <c r="M2" s="35"/>
    </row>
    <row r="3" spans="1:13" s="3" customFormat="1" ht="8.1" customHeight="1" x14ac:dyDescent="0.2">
      <c r="A3" s="72"/>
      <c r="B3" s="72"/>
      <c r="C3" s="72"/>
      <c r="D3" s="59"/>
      <c r="E3" s="35"/>
      <c r="F3" s="35"/>
      <c r="G3" s="35"/>
      <c r="H3" s="35"/>
      <c r="K3" s="35"/>
      <c r="L3" s="35"/>
      <c r="M3" s="35"/>
    </row>
    <row r="4" spans="1:13" s="3" customFormat="1" ht="13.5" customHeight="1" x14ac:dyDescent="0.2">
      <c r="A4" s="23" t="s">
        <v>0</v>
      </c>
      <c r="B4" s="73"/>
      <c r="C4" s="69"/>
      <c r="D4" s="59"/>
      <c r="E4" s="35"/>
      <c r="F4" s="35"/>
      <c r="G4" s="35"/>
      <c r="H4" s="49"/>
      <c r="K4" s="35"/>
      <c r="L4" s="35"/>
      <c r="M4" s="35"/>
    </row>
    <row r="5" spans="1:13" s="3" customFormat="1" ht="13.5" customHeight="1" thickBot="1" x14ac:dyDescent="0.25">
      <c r="A5" s="24" t="s">
        <v>1</v>
      </c>
      <c r="B5" s="74"/>
      <c r="C5" s="75"/>
      <c r="D5" s="59"/>
      <c r="E5" s="35"/>
      <c r="F5" s="35"/>
      <c r="G5" s="35"/>
      <c r="H5" s="49"/>
      <c r="K5" s="35"/>
      <c r="L5" s="35"/>
      <c r="M5" s="35"/>
    </row>
    <row r="6" spans="1:13" s="3" customFormat="1" ht="13.5" customHeight="1" x14ac:dyDescent="0.2">
      <c r="A6" s="19" t="s">
        <v>12</v>
      </c>
      <c r="B6" s="27"/>
      <c r="C6" s="63" t="s">
        <v>123</v>
      </c>
      <c r="D6" s="59"/>
      <c r="E6" s="35"/>
      <c r="F6" s="35"/>
      <c r="G6" s="35"/>
      <c r="H6" s="35"/>
      <c r="K6" s="35"/>
      <c r="L6" s="35"/>
      <c r="M6" s="35"/>
    </row>
    <row r="7" spans="1:13" s="3" customFormat="1" ht="6" customHeight="1" x14ac:dyDescent="0.2">
      <c r="A7" s="28"/>
      <c r="B7" s="14"/>
      <c r="C7" s="64"/>
      <c r="D7" s="59"/>
      <c r="E7" s="35"/>
      <c r="F7" s="35"/>
      <c r="G7" s="35"/>
      <c r="H7" s="35"/>
      <c r="K7" s="35"/>
      <c r="L7" s="35"/>
      <c r="M7" s="35"/>
    </row>
    <row r="8" spans="1:13" s="3" customFormat="1" ht="13.5" thickBot="1" x14ac:dyDescent="0.25">
      <c r="A8" s="26" t="s">
        <v>119</v>
      </c>
      <c r="B8" s="25" t="s">
        <v>8</v>
      </c>
      <c r="C8" s="65"/>
      <c r="D8" s="59"/>
      <c r="E8" s="35"/>
      <c r="F8" s="35"/>
      <c r="G8" s="35"/>
      <c r="H8" s="35"/>
      <c r="K8" s="35"/>
      <c r="L8" s="35"/>
      <c r="M8" s="35"/>
    </row>
    <row r="9" spans="1:13" s="3" customFormat="1" ht="6" customHeight="1" x14ac:dyDescent="0.2">
      <c r="A9" s="15"/>
      <c r="B9" s="14"/>
      <c r="C9" s="14"/>
      <c r="D9" s="59"/>
      <c r="E9" s="35"/>
      <c r="F9" s="35"/>
      <c r="G9" s="35"/>
      <c r="H9" s="35"/>
      <c r="K9" s="35"/>
      <c r="L9" s="35"/>
      <c r="M9" s="35"/>
    </row>
    <row r="10" spans="1:13" s="3" customFormat="1" ht="20.100000000000001" customHeight="1" x14ac:dyDescent="0.2">
      <c r="A10" s="4" t="s">
        <v>2</v>
      </c>
      <c r="B10" s="5" t="s">
        <v>3</v>
      </c>
      <c r="C10" s="5" t="s">
        <v>4</v>
      </c>
      <c r="D10" s="46" t="s">
        <v>115</v>
      </c>
      <c r="E10" s="11" t="s">
        <v>118</v>
      </c>
      <c r="F10" s="11" t="s">
        <v>116</v>
      </c>
      <c r="G10" s="12" t="s">
        <v>121</v>
      </c>
      <c r="H10" s="12" t="s">
        <v>120</v>
      </c>
      <c r="I10" s="11" t="s">
        <v>113</v>
      </c>
      <c r="J10" s="11" t="s">
        <v>114</v>
      </c>
      <c r="K10" s="11" t="s">
        <v>124</v>
      </c>
      <c r="L10" s="11" t="s">
        <v>125</v>
      </c>
      <c r="M10" s="11" t="s">
        <v>117</v>
      </c>
    </row>
    <row r="11" spans="1:13" s="3" customFormat="1" ht="15" customHeight="1" x14ac:dyDescent="0.2">
      <c r="A11" s="23" t="s">
        <v>14</v>
      </c>
      <c r="B11" s="29"/>
      <c r="C11" s="30"/>
      <c r="D11" s="47" t="str">
        <f>IFERROR(VLOOKUP(VALUE(RIGHT($A11,LEN($A11)-0)),[1]Benjamin!$A$5:$BB$104,COLUMN(BB:BB),FALSE),"")</f>
        <v/>
      </c>
      <c r="E11" s="9" t="str">
        <f>IFERROR(VLOOKUP(VALUE(RIGHT($A11,LEN($A11)-0)),[1]Benjamin!$A$5:$BB$104,COLUMN(AB:AB),FALSE),"")</f>
        <v/>
      </c>
      <c r="F11" s="9" t="str">
        <f>IF(LEN(B11)&lt;2,IF(LEN(C11)&lt;2,"",$B$8),$B$8)</f>
        <v/>
      </c>
      <c r="G11" s="9" t="str">
        <f>IF(F11="","",IF($B$8="BENJAMIN","OŠ","--"))</f>
        <v/>
      </c>
      <c r="H11" s="52" t="str">
        <f>IF(F11="","",$B$6)</f>
        <v/>
      </c>
      <c r="I11" s="10" t="str">
        <f>IFERROR(VLOOKUP(VALUE(RIGHT($H11,LEN($H11)-0)),[2]List1!$A$2:$D$1000,2,FALSE),"")</f>
        <v/>
      </c>
      <c r="J11" s="10" t="str">
        <f>IFERROR(VLOOKUP(VALUE(RIGHT($H11,LEN($H11)-0)),[2]List1!$A$2:$D$1000,3,FALSE),"")</f>
        <v/>
      </c>
      <c r="K11" s="54" t="str">
        <f t="shared" ref="K11:K42" si="0">IF(D11="","",D11/60)</f>
        <v/>
      </c>
      <c r="L11" s="52"/>
      <c r="M11" s="62"/>
    </row>
    <row r="12" spans="1:13" s="3" customFormat="1" ht="15" customHeight="1" x14ac:dyDescent="0.2">
      <c r="A12" s="16" t="s">
        <v>15</v>
      </c>
      <c r="B12" s="17"/>
      <c r="C12" s="18"/>
      <c r="D12" s="47" t="str">
        <f>IFERROR(VLOOKUP(VALUE(RIGHT($A12,LEN($A12)-0)),[1]Benjamin!$A$5:$BB$104,COLUMN(BB:BB),FALSE),"")</f>
        <v/>
      </c>
      <c r="E12" s="9" t="str">
        <f>IFERROR(VLOOKUP(VALUE(RIGHT($A12,LEN($A12)-0)),[1]Benjamin!$A$5:$BB$104,COLUMN(AB:AB),FALSE),"")</f>
        <v/>
      </c>
      <c r="F12" s="9" t="str">
        <f t="shared" ref="F12:F75" si="1">IF(LEN(B12)&lt;2,IF(LEN(C12)&lt;2,"",$B$8),$B$8)</f>
        <v/>
      </c>
      <c r="G12" s="9" t="str">
        <f t="shared" ref="G12:G75" si="2">IF(F12="","",IF($B$8="BENJAMIN","OŠ","--"))</f>
        <v/>
      </c>
      <c r="H12" s="52" t="str">
        <f t="shared" ref="H12:H75" si="3">IF(F12="","",$B$6)</f>
        <v/>
      </c>
      <c r="I12" s="10" t="str">
        <f>IFERROR(VLOOKUP(VALUE(RIGHT($H12,LEN($H12)-0)),[2]List1!$A$2:$D$1000,2,FALSE),"")</f>
        <v/>
      </c>
      <c r="J12" s="10" t="str">
        <f>IFERROR(VLOOKUP(VALUE(RIGHT($H12,LEN($H12)-0)),[2]List1!$A$2:$D$1000,3,FALSE),"")</f>
        <v/>
      </c>
      <c r="K12" s="54" t="str">
        <f t="shared" si="0"/>
        <v/>
      </c>
      <c r="L12" s="52"/>
      <c r="M12" s="8"/>
    </row>
    <row r="13" spans="1:13" s="3" customFormat="1" ht="15" customHeight="1" x14ac:dyDescent="0.2">
      <c r="A13" s="16" t="s">
        <v>16</v>
      </c>
      <c r="B13" s="17"/>
      <c r="C13" s="18"/>
      <c r="D13" s="47" t="str">
        <f>IFERROR(VLOOKUP(VALUE(RIGHT($A13,LEN($A13)-0)),[1]Benjamin!$A$5:$BB$104,COLUMN(BB:BB),FALSE),"")</f>
        <v/>
      </c>
      <c r="E13" s="9" t="str">
        <f>IFERROR(VLOOKUP(VALUE(RIGHT($A13,LEN($A13)-0)),[1]Benjamin!$A$5:$BB$104,COLUMN(AB:AB),FALSE),"")</f>
        <v/>
      </c>
      <c r="F13" s="9" t="str">
        <f t="shared" si="1"/>
        <v/>
      </c>
      <c r="G13" s="9" t="str">
        <f t="shared" si="2"/>
        <v/>
      </c>
      <c r="H13" s="52" t="str">
        <f t="shared" si="3"/>
        <v/>
      </c>
      <c r="I13" s="10" t="str">
        <f>IFERROR(VLOOKUP(VALUE(RIGHT($H13,LEN($H13)-0)),[2]List1!$A$2:$D$1000,2,FALSE),"")</f>
        <v/>
      </c>
      <c r="J13" s="10" t="str">
        <f>IFERROR(VLOOKUP(VALUE(RIGHT($H13,LEN($H13)-0)),[2]List1!$A$2:$D$1000,3,FALSE),"")</f>
        <v/>
      </c>
      <c r="K13" s="54" t="str">
        <f t="shared" si="0"/>
        <v/>
      </c>
      <c r="L13" s="52"/>
      <c r="M13" s="8"/>
    </row>
    <row r="14" spans="1:13" s="3" customFormat="1" ht="15" customHeight="1" x14ac:dyDescent="0.2">
      <c r="A14" s="16" t="s">
        <v>17</v>
      </c>
      <c r="B14" s="17"/>
      <c r="C14" s="18"/>
      <c r="D14" s="47" t="str">
        <f>IFERROR(VLOOKUP(VALUE(RIGHT($A14,LEN($A14)-0)),[1]Benjamin!$A$5:$BB$104,COLUMN(BB:BB),FALSE),"")</f>
        <v/>
      </c>
      <c r="E14" s="9" t="str">
        <f>IFERROR(VLOOKUP(VALUE(RIGHT($A14,LEN($A14)-0)),[1]Benjamin!$A$5:$BB$104,COLUMN(AB:AB),FALSE),"")</f>
        <v/>
      </c>
      <c r="F14" s="9" t="str">
        <f t="shared" si="1"/>
        <v/>
      </c>
      <c r="G14" s="9" t="str">
        <f t="shared" si="2"/>
        <v/>
      </c>
      <c r="H14" s="52" t="str">
        <f t="shared" si="3"/>
        <v/>
      </c>
      <c r="I14" s="10" t="str">
        <f>IFERROR(VLOOKUP(VALUE(RIGHT($H14,LEN($H14)-0)),[2]List1!$A$2:$D$1000,2,FALSE),"")</f>
        <v/>
      </c>
      <c r="J14" s="10" t="str">
        <f>IFERROR(VLOOKUP(VALUE(RIGHT($H14,LEN($H14)-0)),[2]List1!$A$2:$D$1000,3,FALSE),"")</f>
        <v/>
      </c>
      <c r="K14" s="54" t="str">
        <f t="shared" si="0"/>
        <v/>
      </c>
      <c r="L14" s="52"/>
      <c r="M14" s="8"/>
    </row>
    <row r="15" spans="1:13" s="3" customFormat="1" ht="15" customHeight="1" x14ac:dyDescent="0.2">
      <c r="A15" s="16" t="s">
        <v>18</v>
      </c>
      <c r="B15" s="17"/>
      <c r="C15" s="18"/>
      <c r="D15" s="47" t="str">
        <f>IFERROR(VLOOKUP(VALUE(RIGHT($A15,LEN($A15)-0)),[1]Benjamin!$A$5:$BB$104,COLUMN(BB:BB),FALSE),"")</f>
        <v/>
      </c>
      <c r="E15" s="9" t="str">
        <f>IFERROR(VLOOKUP(VALUE(RIGHT($A15,LEN($A15)-0)),[1]Benjamin!$A$5:$BB$104,COLUMN(AB:AB),FALSE),"")</f>
        <v/>
      </c>
      <c r="F15" s="9" t="str">
        <f t="shared" si="1"/>
        <v/>
      </c>
      <c r="G15" s="9" t="str">
        <f t="shared" si="2"/>
        <v/>
      </c>
      <c r="H15" s="52" t="str">
        <f t="shared" si="3"/>
        <v/>
      </c>
      <c r="I15" s="10" t="str">
        <f>IFERROR(VLOOKUP(VALUE(RIGHT($H15,LEN($H15)-0)),[2]List1!$A$2:$D$1000,2,FALSE),"")</f>
        <v/>
      </c>
      <c r="J15" s="10" t="str">
        <f>IFERROR(VLOOKUP(VALUE(RIGHT($H15,LEN($H15)-0)),[2]List1!$A$2:$D$1000,3,FALSE),"")</f>
        <v/>
      </c>
      <c r="K15" s="54" t="str">
        <f t="shared" si="0"/>
        <v/>
      </c>
      <c r="L15" s="52"/>
      <c r="M15" s="8"/>
    </row>
    <row r="16" spans="1:13" s="3" customFormat="1" ht="15" customHeight="1" x14ac:dyDescent="0.2">
      <c r="A16" s="16" t="s">
        <v>19</v>
      </c>
      <c r="B16" s="17"/>
      <c r="C16" s="18"/>
      <c r="D16" s="47" t="str">
        <f>IFERROR(VLOOKUP(VALUE(RIGHT($A16,LEN($A16)-0)),[1]Benjamin!$A$5:$BB$104,COLUMN(BB:BB),FALSE),"")</f>
        <v/>
      </c>
      <c r="E16" s="9" t="str">
        <f>IFERROR(VLOOKUP(VALUE(RIGHT($A16,LEN($A16)-0)),[1]Benjamin!$A$5:$BB$104,COLUMN(AB:AB),FALSE),"")</f>
        <v/>
      </c>
      <c r="F16" s="9" t="str">
        <f t="shared" si="1"/>
        <v/>
      </c>
      <c r="G16" s="9" t="str">
        <f t="shared" si="2"/>
        <v/>
      </c>
      <c r="H16" s="52" t="str">
        <f t="shared" si="3"/>
        <v/>
      </c>
      <c r="I16" s="10" t="str">
        <f>IFERROR(VLOOKUP(VALUE(RIGHT($H16,LEN($H16)-0)),[2]List1!$A$2:$D$1000,2,FALSE),"")</f>
        <v/>
      </c>
      <c r="J16" s="10" t="str">
        <f>IFERROR(VLOOKUP(VALUE(RIGHT($H16,LEN($H16)-0)),[2]List1!$A$2:$D$1000,3,FALSE),"")</f>
        <v/>
      </c>
      <c r="K16" s="54" t="str">
        <f t="shared" si="0"/>
        <v/>
      </c>
      <c r="L16" s="52"/>
      <c r="M16" s="8"/>
    </row>
    <row r="17" spans="1:13" s="3" customFormat="1" ht="15" customHeight="1" x14ac:dyDescent="0.2">
      <c r="A17" s="16" t="s">
        <v>20</v>
      </c>
      <c r="B17" s="17"/>
      <c r="C17" s="18"/>
      <c r="D17" s="47" t="str">
        <f>IFERROR(VLOOKUP(VALUE(RIGHT($A17,LEN($A17)-0)),[1]Benjamin!$A$5:$BB$104,COLUMN(BB:BB),FALSE),"")</f>
        <v/>
      </c>
      <c r="E17" s="9" t="str">
        <f>IFERROR(VLOOKUP(VALUE(RIGHT($A17,LEN($A17)-0)),[1]Benjamin!$A$5:$BB$104,COLUMN(AB:AB),FALSE),"")</f>
        <v/>
      </c>
      <c r="F17" s="9" t="str">
        <f t="shared" si="1"/>
        <v/>
      </c>
      <c r="G17" s="9" t="str">
        <f t="shared" si="2"/>
        <v/>
      </c>
      <c r="H17" s="52" t="str">
        <f t="shared" si="3"/>
        <v/>
      </c>
      <c r="I17" s="10" t="str">
        <f>IFERROR(VLOOKUP(VALUE(RIGHT($H17,LEN($H17)-0)),[2]List1!$A$2:$D$1000,2,FALSE),"")</f>
        <v/>
      </c>
      <c r="J17" s="10" t="str">
        <f>IFERROR(VLOOKUP(VALUE(RIGHT($H17,LEN($H17)-0)),[2]List1!$A$2:$D$1000,3,FALSE),"")</f>
        <v/>
      </c>
      <c r="K17" s="54" t="str">
        <f t="shared" si="0"/>
        <v/>
      </c>
      <c r="L17" s="52"/>
      <c r="M17" s="8"/>
    </row>
    <row r="18" spans="1:13" s="3" customFormat="1" ht="15" customHeight="1" x14ac:dyDescent="0.2">
      <c r="A18" s="16" t="s">
        <v>21</v>
      </c>
      <c r="B18" s="17"/>
      <c r="C18" s="18"/>
      <c r="D18" s="47" t="str">
        <f>IFERROR(VLOOKUP(VALUE(RIGHT($A18,LEN($A18)-0)),[1]Benjamin!$A$5:$BB$104,COLUMN(BB:BB),FALSE),"")</f>
        <v/>
      </c>
      <c r="E18" s="9" t="str">
        <f>IFERROR(VLOOKUP(VALUE(RIGHT($A18,LEN($A18)-0)),[1]Benjamin!$A$5:$BB$104,COLUMN(AB:AB),FALSE),"")</f>
        <v/>
      </c>
      <c r="F18" s="9" t="str">
        <f t="shared" si="1"/>
        <v/>
      </c>
      <c r="G18" s="9" t="str">
        <f t="shared" si="2"/>
        <v/>
      </c>
      <c r="H18" s="52" t="str">
        <f t="shared" si="3"/>
        <v/>
      </c>
      <c r="I18" s="10" t="str">
        <f>IFERROR(VLOOKUP(VALUE(RIGHT($H18,LEN($H18)-0)),[2]List1!$A$2:$D$1000,2,FALSE),"")</f>
        <v/>
      </c>
      <c r="J18" s="10" t="str">
        <f>IFERROR(VLOOKUP(VALUE(RIGHT($H18,LEN($H18)-0)),[2]List1!$A$2:$D$1000,3,FALSE),"")</f>
        <v/>
      </c>
      <c r="K18" s="54" t="str">
        <f t="shared" si="0"/>
        <v/>
      </c>
      <c r="L18" s="52"/>
      <c r="M18" s="8"/>
    </row>
    <row r="19" spans="1:13" s="3" customFormat="1" ht="15" customHeight="1" x14ac:dyDescent="0.2">
      <c r="A19" s="16" t="s">
        <v>22</v>
      </c>
      <c r="B19" s="17"/>
      <c r="C19" s="18"/>
      <c r="D19" s="47" t="str">
        <f>IFERROR(VLOOKUP(VALUE(RIGHT($A19,LEN($A19)-0)),[1]Benjamin!$A$5:$BB$104,COLUMN(BB:BB),FALSE),"")</f>
        <v/>
      </c>
      <c r="E19" s="9" t="str">
        <f>IFERROR(VLOOKUP(VALUE(RIGHT($A19,LEN($A19)-0)),[1]Benjamin!$A$5:$BB$104,COLUMN(AB:AB),FALSE),"")</f>
        <v/>
      </c>
      <c r="F19" s="9" t="str">
        <f t="shared" si="1"/>
        <v/>
      </c>
      <c r="G19" s="9" t="str">
        <f t="shared" si="2"/>
        <v/>
      </c>
      <c r="H19" s="52" t="str">
        <f t="shared" si="3"/>
        <v/>
      </c>
      <c r="I19" s="10" t="str">
        <f>IFERROR(VLOOKUP(VALUE(RIGHT($H19,LEN($H19)-0)),[2]List1!$A$2:$D$1000,2,FALSE),"")</f>
        <v/>
      </c>
      <c r="J19" s="10" t="str">
        <f>IFERROR(VLOOKUP(VALUE(RIGHT($H19,LEN($H19)-0)),[2]List1!$A$2:$D$1000,3,FALSE),"")</f>
        <v/>
      </c>
      <c r="K19" s="54" t="str">
        <f t="shared" si="0"/>
        <v/>
      </c>
      <c r="L19" s="52"/>
      <c r="M19" s="8"/>
    </row>
    <row r="20" spans="1:13" s="3" customFormat="1" ht="15" customHeight="1" x14ac:dyDescent="0.2">
      <c r="A20" s="16" t="s">
        <v>23</v>
      </c>
      <c r="B20" s="17"/>
      <c r="C20" s="18"/>
      <c r="D20" s="47" t="str">
        <f>IFERROR(VLOOKUP(VALUE(RIGHT($A20,LEN($A20)-0)),[1]Benjamin!$A$5:$BB$104,COLUMN(BB:BB),FALSE),"")</f>
        <v/>
      </c>
      <c r="E20" s="9" t="str">
        <f>IFERROR(VLOOKUP(VALUE(RIGHT($A20,LEN($A20)-0)),[1]Benjamin!$A$5:$BB$104,COLUMN(AB:AB),FALSE),"")</f>
        <v/>
      </c>
      <c r="F20" s="9" t="str">
        <f t="shared" si="1"/>
        <v/>
      </c>
      <c r="G20" s="9" t="str">
        <f t="shared" si="2"/>
        <v/>
      </c>
      <c r="H20" s="52" t="str">
        <f t="shared" si="3"/>
        <v/>
      </c>
      <c r="I20" s="10" t="str">
        <f>IFERROR(VLOOKUP(VALUE(RIGHT($H20,LEN($H20)-0)),[2]List1!$A$2:$D$1000,2,FALSE),"")</f>
        <v/>
      </c>
      <c r="J20" s="10" t="str">
        <f>IFERROR(VLOOKUP(VALUE(RIGHT($H20,LEN($H20)-0)),[2]List1!$A$2:$D$1000,3,FALSE),"")</f>
        <v/>
      </c>
      <c r="K20" s="54" t="str">
        <f t="shared" si="0"/>
        <v/>
      </c>
      <c r="L20" s="52"/>
      <c r="M20" s="8"/>
    </row>
    <row r="21" spans="1:13" s="3" customFormat="1" ht="15" customHeight="1" x14ac:dyDescent="0.2">
      <c r="A21" s="16" t="s">
        <v>24</v>
      </c>
      <c r="B21" s="17"/>
      <c r="C21" s="18"/>
      <c r="D21" s="47" t="str">
        <f>IFERROR(VLOOKUP(VALUE(RIGHT($A21,LEN($A21)-0)),[1]Benjamin!$A$5:$BB$104,COLUMN(BB:BB),FALSE),"")</f>
        <v/>
      </c>
      <c r="E21" s="9" t="str">
        <f>IFERROR(VLOOKUP(VALUE(RIGHT($A21,LEN($A21)-0)),[1]Benjamin!$A$5:$BB$104,COLUMN(AB:AB),FALSE),"")</f>
        <v/>
      </c>
      <c r="F21" s="9" t="str">
        <f t="shared" si="1"/>
        <v/>
      </c>
      <c r="G21" s="9" t="str">
        <f t="shared" si="2"/>
        <v/>
      </c>
      <c r="H21" s="52" t="str">
        <f t="shared" si="3"/>
        <v/>
      </c>
      <c r="I21" s="10" t="str">
        <f>IFERROR(VLOOKUP(VALUE(RIGHT($H21,LEN($H21)-0)),[2]List1!$A$2:$D$1000,2,FALSE),"")</f>
        <v/>
      </c>
      <c r="J21" s="10" t="str">
        <f>IFERROR(VLOOKUP(VALUE(RIGHT($H21,LEN($H21)-0)),[2]List1!$A$2:$D$1000,3,FALSE),"")</f>
        <v/>
      </c>
      <c r="K21" s="54" t="str">
        <f t="shared" si="0"/>
        <v/>
      </c>
      <c r="L21" s="52"/>
      <c r="M21" s="8"/>
    </row>
    <row r="22" spans="1:13" s="3" customFormat="1" ht="15" customHeight="1" x14ac:dyDescent="0.2">
      <c r="A22" s="16" t="s">
        <v>25</v>
      </c>
      <c r="B22" s="17"/>
      <c r="C22" s="18"/>
      <c r="D22" s="47" t="str">
        <f>IFERROR(VLOOKUP(VALUE(RIGHT($A22,LEN($A22)-0)),[1]Benjamin!$A$5:$BB$104,COLUMN(BB:BB),FALSE),"")</f>
        <v/>
      </c>
      <c r="E22" s="9" t="str">
        <f>IFERROR(VLOOKUP(VALUE(RIGHT($A22,LEN($A22)-0)),[1]Benjamin!$A$5:$BB$104,COLUMN(AB:AB),FALSE),"")</f>
        <v/>
      </c>
      <c r="F22" s="9" t="str">
        <f t="shared" si="1"/>
        <v/>
      </c>
      <c r="G22" s="9" t="str">
        <f t="shared" si="2"/>
        <v/>
      </c>
      <c r="H22" s="52" t="str">
        <f t="shared" si="3"/>
        <v/>
      </c>
      <c r="I22" s="10" t="str">
        <f>IFERROR(VLOOKUP(VALUE(RIGHT($H22,LEN($H22)-0)),[2]List1!$A$2:$D$1000,2,FALSE),"")</f>
        <v/>
      </c>
      <c r="J22" s="10" t="str">
        <f>IFERROR(VLOOKUP(VALUE(RIGHT($H22,LEN($H22)-0)),[2]List1!$A$2:$D$1000,3,FALSE),"")</f>
        <v/>
      </c>
      <c r="K22" s="54" t="str">
        <f t="shared" si="0"/>
        <v/>
      </c>
      <c r="L22" s="52"/>
      <c r="M22" s="8"/>
    </row>
    <row r="23" spans="1:13" s="3" customFormat="1" ht="15" customHeight="1" x14ac:dyDescent="0.2">
      <c r="A23" s="16" t="s">
        <v>26</v>
      </c>
      <c r="B23" s="17"/>
      <c r="C23" s="18"/>
      <c r="D23" s="47" t="str">
        <f>IFERROR(VLOOKUP(VALUE(RIGHT($A23,LEN($A23)-0)),[1]Benjamin!$A$5:$BB$104,COLUMN(BB:BB),FALSE),"")</f>
        <v/>
      </c>
      <c r="E23" s="9" t="str">
        <f>IFERROR(VLOOKUP(VALUE(RIGHT($A23,LEN($A23)-0)),[1]Benjamin!$A$5:$BB$104,COLUMN(AB:AB),FALSE),"")</f>
        <v/>
      </c>
      <c r="F23" s="9" t="str">
        <f t="shared" si="1"/>
        <v/>
      </c>
      <c r="G23" s="9" t="str">
        <f t="shared" si="2"/>
        <v/>
      </c>
      <c r="H23" s="52" t="str">
        <f t="shared" si="3"/>
        <v/>
      </c>
      <c r="I23" s="10" t="str">
        <f>IFERROR(VLOOKUP(VALUE(RIGHT($H23,LEN($H23)-0)),[2]List1!$A$2:$D$1000,2,FALSE),"")</f>
        <v/>
      </c>
      <c r="J23" s="10" t="str">
        <f>IFERROR(VLOOKUP(VALUE(RIGHT($H23,LEN($H23)-0)),[2]List1!$A$2:$D$1000,3,FALSE),"")</f>
        <v/>
      </c>
      <c r="K23" s="54" t="str">
        <f t="shared" si="0"/>
        <v/>
      </c>
      <c r="L23" s="52"/>
      <c r="M23" s="8"/>
    </row>
    <row r="24" spans="1:13" s="3" customFormat="1" ht="15" customHeight="1" x14ac:dyDescent="0.2">
      <c r="A24" s="16" t="s">
        <v>27</v>
      </c>
      <c r="B24" s="17"/>
      <c r="C24" s="18"/>
      <c r="D24" s="47" t="str">
        <f>IFERROR(VLOOKUP(VALUE(RIGHT($A24,LEN($A24)-0)),[1]Benjamin!$A$5:$BB$104,COLUMN(BB:BB),FALSE),"")</f>
        <v/>
      </c>
      <c r="E24" s="9" t="str">
        <f>IFERROR(VLOOKUP(VALUE(RIGHT($A24,LEN($A24)-0)),[1]Benjamin!$A$5:$BB$104,COLUMN(AB:AB),FALSE),"")</f>
        <v/>
      </c>
      <c r="F24" s="9" t="str">
        <f t="shared" si="1"/>
        <v/>
      </c>
      <c r="G24" s="9" t="str">
        <f t="shared" si="2"/>
        <v/>
      </c>
      <c r="H24" s="52" t="str">
        <f t="shared" si="3"/>
        <v/>
      </c>
      <c r="I24" s="10" t="str">
        <f>IFERROR(VLOOKUP(VALUE(RIGHT($H24,LEN($H24)-0)),[2]List1!$A$2:$D$1000,2,FALSE),"")</f>
        <v/>
      </c>
      <c r="J24" s="10" t="str">
        <f>IFERROR(VLOOKUP(VALUE(RIGHT($H24,LEN($H24)-0)),[2]List1!$A$2:$D$1000,3,FALSE),"")</f>
        <v/>
      </c>
      <c r="K24" s="54" t="str">
        <f t="shared" si="0"/>
        <v/>
      </c>
      <c r="L24" s="52"/>
      <c r="M24" s="8"/>
    </row>
    <row r="25" spans="1:13" s="3" customFormat="1" ht="15" customHeight="1" x14ac:dyDescent="0.2">
      <c r="A25" s="16" t="s">
        <v>28</v>
      </c>
      <c r="B25" s="17"/>
      <c r="C25" s="18"/>
      <c r="D25" s="47" t="str">
        <f>IFERROR(VLOOKUP(VALUE(RIGHT($A25,LEN($A25)-0)),[1]Benjamin!$A$5:$BB$104,COLUMN(BB:BB),FALSE),"")</f>
        <v/>
      </c>
      <c r="E25" s="9" t="str">
        <f>IFERROR(VLOOKUP(VALUE(RIGHT($A25,LEN($A25)-0)),[1]Benjamin!$A$5:$BB$104,COLUMN(AB:AB),FALSE),"")</f>
        <v/>
      </c>
      <c r="F25" s="9" t="str">
        <f t="shared" si="1"/>
        <v/>
      </c>
      <c r="G25" s="9" t="str">
        <f t="shared" si="2"/>
        <v/>
      </c>
      <c r="H25" s="52" t="str">
        <f t="shared" si="3"/>
        <v/>
      </c>
      <c r="I25" s="10" t="str">
        <f>IFERROR(VLOOKUP(VALUE(RIGHT($H25,LEN($H25)-0)),[2]List1!$A$2:$D$1000,2,FALSE),"")</f>
        <v/>
      </c>
      <c r="J25" s="10" t="str">
        <f>IFERROR(VLOOKUP(VALUE(RIGHT($H25,LEN($H25)-0)),[2]List1!$A$2:$D$1000,3,FALSE),"")</f>
        <v/>
      </c>
      <c r="K25" s="54" t="str">
        <f t="shared" si="0"/>
        <v/>
      </c>
      <c r="L25" s="52"/>
      <c r="M25" s="8"/>
    </row>
    <row r="26" spans="1:13" s="3" customFormat="1" ht="15" customHeight="1" x14ac:dyDescent="0.2">
      <c r="A26" s="16" t="s">
        <v>29</v>
      </c>
      <c r="B26" s="17"/>
      <c r="C26" s="18"/>
      <c r="D26" s="47" t="str">
        <f>IFERROR(VLOOKUP(VALUE(RIGHT($A26,LEN($A26)-0)),[1]Benjamin!$A$5:$BB$104,COLUMN(BB:BB),FALSE),"")</f>
        <v/>
      </c>
      <c r="E26" s="9" t="str">
        <f>IFERROR(VLOOKUP(VALUE(RIGHT($A26,LEN($A26)-0)),[1]Benjamin!$A$5:$BB$104,COLUMN(AB:AB),FALSE),"")</f>
        <v/>
      </c>
      <c r="F26" s="9" t="str">
        <f t="shared" si="1"/>
        <v/>
      </c>
      <c r="G26" s="9" t="str">
        <f t="shared" si="2"/>
        <v/>
      </c>
      <c r="H26" s="52" t="str">
        <f t="shared" si="3"/>
        <v/>
      </c>
      <c r="I26" s="10" t="str">
        <f>IFERROR(VLOOKUP(VALUE(RIGHT($H26,LEN($H26)-0)),[2]List1!$A$2:$D$1000,2,FALSE),"")</f>
        <v/>
      </c>
      <c r="J26" s="10" t="str">
        <f>IFERROR(VLOOKUP(VALUE(RIGHT($H26,LEN($H26)-0)),[2]List1!$A$2:$D$1000,3,FALSE),"")</f>
        <v/>
      </c>
      <c r="K26" s="54" t="str">
        <f t="shared" si="0"/>
        <v/>
      </c>
      <c r="L26" s="52"/>
      <c r="M26" s="8"/>
    </row>
    <row r="27" spans="1:13" s="3" customFormat="1" ht="15" customHeight="1" x14ac:dyDescent="0.2">
      <c r="A27" s="16" t="s">
        <v>30</v>
      </c>
      <c r="B27" s="17"/>
      <c r="C27" s="18"/>
      <c r="D27" s="47" t="str">
        <f>IFERROR(VLOOKUP(VALUE(RIGHT($A27,LEN($A27)-0)),[1]Benjamin!$A$5:$BB$104,COLUMN(BB:BB),FALSE),"")</f>
        <v/>
      </c>
      <c r="E27" s="9" t="str">
        <f>IFERROR(VLOOKUP(VALUE(RIGHT($A27,LEN($A27)-0)),[1]Benjamin!$A$5:$BB$104,COLUMN(AB:AB),FALSE),"")</f>
        <v/>
      </c>
      <c r="F27" s="9" t="str">
        <f t="shared" si="1"/>
        <v/>
      </c>
      <c r="G27" s="9" t="str">
        <f t="shared" si="2"/>
        <v/>
      </c>
      <c r="H27" s="52" t="str">
        <f t="shared" si="3"/>
        <v/>
      </c>
      <c r="I27" s="10" t="str">
        <f>IFERROR(VLOOKUP(VALUE(RIGHT($H27,LEN($H27)-0)),[2]List1!$A$2:$D$1000,2,FALSE),"")</f>
        <v/>
      </c>
      <c r="J27" s="10" t="str">
        <f>IFERROR(VLOOKUP(VALUE(RIGHT($H27,LEN($H27)-0)),[2]List1!$A$2:$D$1000,3,FALSE),"")</f>
        <v/>
      </c>
      <c r="K27" s="54" t="str">
        <f t="shared" si="0"/>
        <v/>
      </c>
      <c r="L27" s="52"/>
      <c r="M27" s="8"/>
    </row>
    <row r="28" spans="1:13" s="3" customFormat="1" ht="15" customHeight="1" x14ac:dyDescent="0.2">
      <c r="A28" s="16" t="s">
        <v>31</v>
      </c>
      <c r="B28" s="17"/>
      <c r="C28" s="18"/>
      <c r="D28" s="47" t="str">
        <f>IFERROR(VLOOKUP(VALUE(RIGHT($A28,LEN($A28)-0)),[1]Benjamin!$A$5:$BB$104,COLUMN(BB:BB),FALSE),"")</f>
        <v/>
      </c>
      <c r="E28" s="9" t="str">
        <f>IFERROR(VLOOKUP(VALUE(RIGHT($A28,LEN($A28)-0)),[1]Benjamin!$A$5:$BB$104,COLUMN(AB:AB),FALSE),"")</f>
        <v/>
      </c>
      <c r="F28" s="9" t="str">
        <f t="shared" si="1"/>
        <v/>
      </c>
      <c r="G28" s="9" t="str">
        <f t="shared" si="2"/>
        <v/>
      </c>
      <c r="H28" s="52" t="str">
        <f t="shared" si="3"/>
        <v/>
      </c>
      <c r="I28" s="10" t="str">
        <f>IFERROR(VLOOKUP(VALUE(RIGHT($H28,LEN($H28)-0)),[2]List1!$A$2:$D$1000,2,FALSE),"")</f>
        <v/>
      </c>
      <c r="J28" s="10" t="str">
        <f>IFERROR(VLOOKUP(VALUE(RIGHT($H28,LEN($H28)-0)),[2]List1!$A$2:$D$1000,3,FALSE),"")</f>
        <v/>
      </c>
      <c r="K28" s="54" t="str">
        <f t="shared" si="0"/>
        <v/>
      </c>
      <c r="L28" s="52"/>
      <c r="M28" s="8"/>
    </row>
    <row r="29" spans="1:13" s="3" customFormat="1" ht="15" customHeight="1" x14ac:dyDescent="0.2">
      <c r="A29" s="16" t="s">
        <v>32</v>
      </c>
      <c r="B29" s="17"/>
      <c r="C29" s="18"/>
      <c r="D29" s="47" t="str">
        <f>IFERROR(VLOOKUP(VALUE(RIGHT($A29,LEN($A29)-0)),[1]Benjamin!$A$5:$BB$104,COLUMN(BB:BB),FALSE),"")</f>
        <v/>
      </c>
      <c r="E29" s="9" t="str">
        <f>IFERROR(VLOOKUP(VALUE(RIGHT($A29,LEN($A29)-0)),[1]Benjamin!$A$5:$BB$104,COLUMN(AB:AB),FALSE),"")</f>
        <v/>
      </c>
      <c r="F29" s="9" t="str">
        <f t="shared" si="1"/>
        <v/>
      </c>
      <c r="G29" s="9" t="str">
        <f t="shared" si="2"/>
        <v/>
      </c>
      <c r="H29" s="52" t="str">
        <f t="shared" si="3"/>
        <v/>
      </c>
      <c r="I29" s="10" t="str">
        <f>IFERROR(VLOOKUP(VALUE(RIGHT($H29,LEN($H29)-0)),[2]List1!$A$2:$D$1000,2,FALSE),"")</f>
        <v/>
      </c>
      <c r="J29" s="10" t="str">
        <f>IFERROR(VLOOKUP(VALUE(RIGHT($H29,LEN($H29)-0)),[2]List1!$A$2:$D$1000,3,FALSE),"")</f>
        <v/>
      </c>
      <c r="K29" s="54" t="str">
        <f t="shared" si="0"/>
        <v/>
      </c>
      <c r="L29" s="52"/>
      <c r="M29" s="8"/>
    </row>
    <row r="30" spans="1:13" s="3" customFormat="1" ht="15" customHeight="1" x14ac:dyDescent="0.2">
      <c r="A30" s="16" t="s">
        <v>33</v>
      </c>
      <c r="B30" s="17"/>
      <c r="C30" s="18"/>
      <c r="D30" s="47" t="str">
        <f>IFERROR(VLOOKUP(VALUE(RIGHT($A30,LEN($A30)-0)),[1]Benjamin!$A$5:$BB$104,COLUMN(BB:BB),FALSE),"")</f>
        <v/>
      </c>
      <c r="E30" s="9" t="str">
        <f>IFERROR(VLOOKUP(VALUE(RIGHT($A30,LEN($A30)-0)),[1]Benjamin!$A$5:$BB$104,COLUMN(AB:AB),FALSE),"")</f>
        <v/>
      </c>
      <c r="F30" s="9" t="str">
        <f t="shared" si="1"/>
        <v/>
      </c>
      <c r="G30" s="9" t="str">
        <f t="shared" si="2"/>
        <v/>
      </c>
      <c r="H30" s="52" t="str">
        <f t="shared" si="3"/>
        <v/>
      </c>
      <c r="I30" s="10" t="str">
        <f>IFERROR(VLOOKUP(VALUE(RIGHT($H30,LEN($H30)-0)),[2]List1!$A$2:$D$1000,2,FALSE),"")</f>
        <v/>
      </c>
      <c r="J30" s="10" t="str">
        <f>IFERROR(VLOOKUP(VALUE(RIGHT($H30,LEN($H30)-0)),[2]List1!$A$2:$D$1000,3,FALSE),"")</f>
        <v/>
      </c>
      <c r="K30" s="54" t="str">
        <f t="shared" si="0"/>
        <v/>
      </c>
      <c r="L30" s="52"/>
      <c r="M30" s="8"/>
    </row>
    <row r="31" spans="1:13" s="3" customFormat="1" ht="15" customHeight="1" x14ac:dyDescent="0.2">
      <c r="A31" s="16" t="s">
        <v>34</v>
      </c>
      <c r="B31" s="17"/>
      <c r="C31" s="18"/>
      <c r="D31" s="47" t="str">
        <f>IFERROR(VLOOKUP(VALUE(RIGHT($A31,LEN($A31)-0)),[1]Benjamin!$A$5:$BB$104,COLUMN(BB:BB),FALSE),"")</f>
        <v/>
      </c>
      <c r="E31" s="9" t="str">
        <f>IFERROR(VLOOKUP(VALUE(RIGHT($A31,LEN($A31)-0)),[1]Benjamin!$A$5:$BB$104,COLUMN(AB:AB),FALSE),"")</f>
        <v/>
      </c>
      <c r="F31" s="9" t="str">
        <f t="shared" si="1"/>
        <v/>
      </c>
      <c r="G31" s="9" t="str">
        <f t="shared" si="2"/>
        <v/>
      </c>
      <c r="H31" s="52" t="str">
        <f t="shared" si="3"/>
        <v/>
      </c>
      <c r="I31" s="10" t="str">
        <f>IFERROR(VLOOKUP(VALUE(RIGHT($H31,LEN($H31)-0)),[2]List1!$A$2:$D$1000,2,FALSE),"")</f>
        <v/>
      </c>
      <c r="J31" s="10" t="str">
        <f>IFERROR(VLOOKUP(VALUE(RIGHT($H31,LEN($H31)-0)),[2]List1!$A$2:$D$1000,3,FALSE),"")</f>
        <v/>
      </c>
      <c r="K31" s="54" t="str">
        <f t="shared" si="0"/>
        <v/>
      </c>
      <c r="L31" s="52"/>
      <c r="M31" s="8"/>
    </row>
    <row r="32" spans="1:13" s="3" customFormat="1" ht="15" customHeight="1" x14ac:dyDescent="0.2">
      <c r="A32" s="16" t="s">
        <v>35</v>
      </c>
      <c r="B32" s="17"/>
      <c r="C32" s="18"/>
      <c r="D32" s="47" t="str">
        <f>IFERROR(VLOOKUP(VALUE(RIGHT($A32,LEN($A32)-0)),[1]Benjamin!$A$5:$BB$104,COLUMN(BB:BB),FALSE),"")</f>
        <v/>
      </c>
      <c r="E32" s="9" t="str">
        <f>IFERROR(VLOOKUP(VALUE(RIGHT($A32,LEN($A32)-0)),[1]Benjamin!$A$5:$BB$104,COLUMN(AB:AB),FALSE),"")</f>
        <v/>
      </c>
      <c r="F32" s="9" t="str">
        <f t="shared" si="1"/>
        <v/>
      </c>
      <c r="G32" s="9" t="str">
        <f t="shared" si="2"/>
        <v/>
      </c>
      <c r="H32" s="52" t="str">
        <f t="shared" si="3"/>
        <v/>
      </c>
      <c r="I32" s="10" t="str">
        <f>IFERROR(VLOOKUP(VALUE(RIGHT($H32,LEN($H32)-0)),[2]List1!$A$2:$D$1000,2,FALSE),"")</f>
        <v/>
      </c>
      <c r="J32" s="10" t="str">
        <f>IFERROR(VLOOKUP(VALUE(RIGHT($H32,LEN($H32)-0)),[2]List1!$A$2:$D$1000,3,FALSE),"")</f>
        <v/>
      </c>
      <c r="K32" s="54" t="str">
        <f t="shared" si="0"/>
        <v/>
      </c>
      <c r="L32" s="52"/>
      <c r="M32" s="8"/>
    </row>
    <row r="33" spans="1:13" s="3" customFormat="1" ht="15" customHeight="1" x14ac:dyDescent="0.2">
      <c r="A33" s="16" t="s">
        <v>36</v>
      </c>
      <c r="B33" s="17"/>
      <c r="C33" s="18"/>
      <c r="D33" s="47" t="str">
        <f>IFERROR(VLOOKUP(VALUE(RIGHT($A33,LEN($A33)-0)),[1]Benjamin!$A$5:$BB$104,COLUMN(BB:BB),FALSE),"")</f>
        <v/>
      </c>
      <c r="E33" s="9" t="str">
        <f>IFERROR(VLOOKUP(VALUE(RIGHT($A33,LEN($A33)-0)),[1]Benjamin!$A$5:$BB$104,COLUMN(AB:AB),FALSE),"")</f>
        <v/>
      </c>
      <c r="F33" s="9" t="str">
        <f t="shared" si="1"/>
        <v/>
      </c>
      <c r="G33" s="9" t="str">
        <f t="shared" si="2"/>
        <v/>
      </c>
      <c r="H33" s="52" t="str">
        <f t="shared" si="3"/>
        <v/>
      </c>
      <c r="I33" s="10" t="str">
        <f>IFERROR(VLOOKUP(VALUE(RIGHT($H33,LEN($H33)-0)),[2]List1!$A$2:$D$1000,2,FALSE),"")</f>
        <v/>
      </c>
      <c r="J33" s="10" t="str">
        <f>IFERROR(VLOOKUP(VALUE(RIGHT($H33,LEN($H33)-0)),[2]List1!$A$2:$D$1000,3,FALSE),"")</f>
        <v/>
      </c>
      <c r="K33" s="54" t="str">
        <f t="shared" si="0"/>
        <v/>
      </c>
      <c r="L33" s="52"/>
      <c r="M33" s="8"/>
    </row>
    <row r="34" spans="1:13" s="3" customFormat="1" ht="15" customHeight="1" x14ac:dyDescent="0.2">
      <c r="A34" s="16" t="s">
        <v>37</v>
      </c>
      <c r="B34" s="17"/>
      <c r="C34" s="18"/>
      <c r="D34" s="47" t="str">
        <f>IFERROR(VLOOKUP(VALUE(RIGHT($A34,LEN($A34)-0)),[1]Benjamin!$A$5:$BB$104,COLUMN(BB:BB),FALSE),"")</f>
        <v/>
      </c>
      <c r="E34" s="9" t="str">
        <f>IFERROR(VLOOKUP(VALUE(RIGHT($A34,LEN($A34)-0)),[1]Benjamin!$A$5:$BB$104,COLUMN(AB:AB),FALSE),"")</f>
        <v/>
      </c>
      <c r="F34" s="9" t="str">
        <f t="shared" si="1"/>
        <v/>
      </c>
      <c r="G34" s="9" t="str">
        <f t="shared" si="2"/>
        <v/>
      </c>
      <c r="H34" s="52" t="str">
        <f t="shared" si="3"/>
        <v/>
      </c>
      <c r="I34" s="10" t="str">
        <f>IFERROR(VLOOKUP(VALUE(RIGHT($H34,LEN($H34)-0)),[2]List1!$A$2:$D$1000,2,FALSE),"")</f>
        <v/>
      </c>
      <c r="J34" s="10" t="str">
        <f>IFERROR(VLOOKUP(VALUE(RIGHT($H34,LEN($H34)-0)),[2]List1!$A$2:$D$1000,3,FALSE),"")</f>
        <v/>
      </c>
      <c r="K34" s="54" t="str">
        <f t="shared" si="0"/>
        <v/>
      </c>
      <c r="L34" s="52"/>
      <c r="M34" s="8"/>
    </row>
    <row r="35" spans="1:13" s="3" customFormat="1" ht="15" customHeight="1" x14ac:dyDescent="0.2">
      <c r="A35" s="16" t="s">
        <v>38</v>
      </c>
      <c r="B35" s="17"/>
      <c r="C35" s="18"/>
      <c r="D35" s="47" t="str">
        <f>IFERROR(VLOOKUP(VALUE(RIGHT($A35,LEN($A35)-0)),[1]Benjamin!$A$5:$BB$104,COLUMN(BB:BB),FALSE),"")</f>
        <v/>
      </c>
      <c r="E35" s="9" t="str">
        <f>IFERROR(VLOOKUP(VALUE(RIGHT($A35,LEN($A35)-0)),[1]Benjamin!$A$5:$BB$104,COLUMN(AB:AB),FALSE),"")</f>
        <v/>
      </c>
      <c r="F35" s="9" t="str">
        <f t="shared" si="1"/>
        <v/>
      </c>
      <c r="G35" s="9" t="str">
        <f t="shared" si="2"/>
        <v/>
      </c>
      <c r="H35" s="52" t="str">
        <f t="shared" si="3"/>
        <v/>
      </c>
      <c r="I35" s="10" t="str">
        <f>IFERROR(VLOOKUP(VALUE(RIGHT($H35,LEN($H35)-0)),[2]List1!$A$2:$D$1000,2,FALSE),"")</f>
        <v/>
      </c>
      <c r="J35" s="10" t="str">
        <f>IFERROR(VLOOKUP(VALUE(RIGHT($H35,LEN($H35)-0)),[2]List1!$A$2:$D$1000,3,FALSE),"")</f>
        <v/>
      </c>
      <c r="K35" s="54" t="str">
        <f t="shared" si="0"/>
        <v/>
      </c>
      <c r="L35" s="52"/>
      <c r="M35" s="8"/>
    </row>
    <row r="36" spans="1:13" s="3" customFormat="1" ht="15" customHeight="1" x14ac:dyDescent="0.2">
      <c r="A36" s="16" t="s">
        <v>39</v>
      </c>
      <c r="B36" s="17"/>
      <c r="C36" s="18"/>
      <c r="D36" s="47" t="str">
        <f>IFERROR(VLOOKUP(VALUE(RIGHT($A36,LEN($A36)-0)),[1]Benjamin!$A$5:$BB$104,COLUMN(BB:BB),FALSE),"")</f>
        <v/>
      </c>
      <c r="E36" s="9" t="str">
        <f>IFERROR(VLOOKUP(VALUE(RIGHT($A36,LEN($A36)-0)),[1]Benjamin!$A$5:$BB$104,COLUMN(AB:AB),FALSE),"")</f>
        <v/>
      </c>
      <c r="F36" s="9" t="str">
        <f t="shared" si="1"/>
        <v/>
      </c>
      <c r="G36" s="9" t="str">
        <f t="shared" si="2"/>
        <v/>
      </c>
      <c r="H36" s="52" t="str">
        <f t="shared" si="3"/>
        <v/>
      </c>
      <c r="I36" s="10" t="str">
        <f>IFERROR(VLOOKUP(VALUE(RIGHT($H36,LEN($H36)-0)),[2]List1!$A$2:$D$1000,2,FALSE),"")</f>
        <v/>
      </c>
      <c r="J36" s="10" t="str">
        <f>IFERROR(VLOOKUP(VALUE(RIGHT($H36,LEN($H36)-0)),[2]List1!$A$2:$D$1000,3,FALSE),"")</f>
        <v/>
      </c>
      <c r="K36" s="54" t="str">
        <f t="shared" si="0"/>
        <v/>
      </c>
      <c r="L36" s="52"/>
      <c r="M36" s="8"/>
    </row>
    <row r="37" spans="1:13" s="3" customFormat="1" ht="15" customHeight="1" x14ac:dyDescent="0.2">
      <c r="A37" s="16" t="s">
        <v>40</v>
      </c>
      <c r="B37" s="17"/>
      <c r="C37" s="18"/>
      <c r="D37" s="47" t="str">
        <f>IFERROR(VLOOKUP(VALUE(RIGHT($A37,LEN($A37)-0)),[1]Benjamin!$A$5:$BB$104,COLUMN(BB:BB),FALSE),"")</f>
        <v/>
      </c>
      <c r="E37" s="9" t="str">
        <f>IFERROR(VLOOKUP(VALUE(RIGHT($A37,LEN($A37)-0)),[1]Benjamin!$A$5:$BB$104,COLUMN(AB:AB),FALSE),"")</f>
        <v/>
      </c>
      <c r="F37" s="9" t="str">
        <f t="shared" si="1"/>
        <v/>
      </c>
      <c r="G37" s="9" t="str">
        <f t="shared" si="2"/>
        <v/>
      </c>
      <c r="H37" s="52" t="str">
        <f t="shared" si="3"/>
        <v/>
      </c>
      <c r="I37" s="10" t="str">
        <f>IFERROR(VLOOKUP(VALUE(RIGHT($H37,LEN($H37)-0)),[2]List1!$A$2:$D$1000,2,FALSE),"")</f>
        <v/>
      </c>
      <c r="J37" s="10" t="str">
        <f>IFERROR(VLOOKUP(VALUE(RIGHT($H37,LEN($H37)-0)),[2]List1!$A$2:$D$1000,3,FALSE),"")</f>
        <v/>
      </c>
      <c r="K37" s="54" t="str">
        <f t="shared" si="0"/>
        <v/>
      </c>
      <c r="L37" s="52"/>
      <c r="M37" s="8"/>
    </row>
    <row r="38" spans="1:13" s="3" customFormat="1" ht="15" customHeight="1" x14ac:dyDescent="0.2">
      <c r="A38" s="16" t="s">
        <v>41</v>
      </c>
      <c r="B38" s="17"/>
      <c r="C38" s="18"/>
      <c r="D38" s="47" t="str">
        <f>IFERROR(VLOOKUP(VALUE(RIGHT($A38,LEN($A38)-0)),[1]Benjamin!$A$5:$BB$104,COLUMN(BB:BB),FALSE),"")</f>
        <v/>
      </c>
      <c r="E38" s="9" t="str">
        <f>IFERROR(VLOOKUP(VALUE(RIGHT($A38,LEN($A38)-0)),[1]Benjamin!$A$5:$BB$104,COLUMN(AB:AB),FALSE),"")</f>
        <v/>
      </c>
      <c r="F38" s="9" t="str">
        <f t="shared" si="1"/>
        <v/>
      </c>
      <c r="G38" s="9" t="str">
        <f t="shared" si="2"/>
        <v/>
      </c>
      <c r="H38" s="52" t="str">
        <f t="shared" si="3"/>
        <v/>
      </c>
      <c r="I38" s="10" t="str">
        <f>IFERROR(VLOOKUP(VALUE(RIGHT($H38,LEN($H38)-0)),[2]List1!$A$2:$D$1000,2,FALSE),"")</f>
        <v/>
      </c>
      <c r="J38" s="10" t="str">
        <f>IFERROR(VLOOKUP(VALUE(RIGHT($H38,LEN($H38)-0)),[2]List1!$A$2:$D$1000,3,FALSE),"")</f>
        <v/>
      </c>
      <c r="K38" s="54" t="str">
        <f t="shared" si="0"/>
        <v/>
      </c>
      <c r="L38" s="52"/>
      <c r="M38" s="8"/>
    </row>
    <row r="39" spans="1:13" s="3" customFormat="1" ht="15" customHeight="1" x14ac:dyDescent="0.2">
      <c r="A39" s="16" t="s">
        <v>42</v>
      </c>
      <c r="B39" s="17"/>
      <c r="C39" s="18"/>
      <c r="D39" s="47" t="str">
        <f>IFERROR(VLOOKUP(VALUE(RIGHT($A39,LEN($A39)-0)),[1]Benjamin!$A$5:$BB$104,COLUMN(BB:BB),FALSE),"")</f>
        <v/>
      </c>
      <c r="E39" s="9" t="str">
        <f>IFERROR(VLOOKUP(VALUE(RIGHT($A39,LEN($A39)-0)),[1]Benjamin!$A$5:$BB$104,COLUMN(AB:AB),FALSE),"")</f>
        <v/>
      </c>
      <c r="F39" s="9" t="str">
        <f t="shared" si="1"/>
        <v/>
      </c>
      <c r="G39" s="9" t="str">
        <f t="shared" si="2"/>
        <v/>
      </c>
      <c r="H39" s="52" t="str">
        <f t="shared" si="3"/>
        <v/>
      </c>
      <c r="I39" s="10" t="str">
        <f>IFERROR(VLOOKUP(VALUE(RIGHT($H39,LEN($H39)-0)),[2]List1!$A$2:$D$1000,2,FALSE),"")</f>
        <v/>
      </c>
      <c r="J39" s="10" t="str">
        <f>IFERROR(VLOOKUP(VALUE(RIGHT($H39,LEN($H39)-0)),[2]List1!$A$2:$D$1000,3,FALSE),"")</f>
        <v/>
      </c>
      <c r="K39" s="54" t="str">
        <f t="shared" si="0"/>
        <v/>
      </c>
      <c r="L39" s="52"/>
      <c r="M39" s="8"/>
    </row>
    <row r="40" spans="1:13" s="3" customFormat="1" ht="15" customHeight="1" x14ac:dyDescent="0.2">
      <c r="A40" s="16" t="s">
        <v>43</v>
      </c>
      <c r="B40" s="17"/>
      <c r="C40" s="18"/>
      <c r="D40" s="47" t="str">
        <f>IFERROR(VLOOKUP(VALUE(RIGHT($A40,LEN($A40)-0)),[1]Benjamin!$A$5:$BB$104,COLUMN(BB:BB),FALSE),"")</f>
        <v/>
      </c>
      <c r="E40" s="9" t="str">
        <f>IFERROR(VLOOKUP(VALUE(RIGHT($A40,LEN($A40)-0)),[1]Benjamin!$A$5:$BB$104,COLUMN(AB:AB),FALSE),"")</f>
        <v/>
      </c>
      <c r="F40" s="9" t="str">
        <f t="shared" si="1"/>
        <v/>
      </c>
      <c r="G40" s="9" t="str">
        <f t="shared" si="2"/>
        <v/>
      </c>
      <c r="H40" s="52" t="str">
        <f t="shared" si="3"/>
        <v/>
      </c>
      <c r="I40" s="10" t="str">
        <f>IFERROR(VLOOKUP(VALUE(RIGHT($H40,LEN($H40)-0)),[2]List1!$A$2:$D$1000,2,FALSE),"")</f>
        <v/>
      </c>
      <c r="J40" s="10" t="str">
        <f>IFERROR(VLOOKUP(VALUE(RIGHT($H40,LEN($H40)-0)),[2]List1!$A$2:$D$1000,3,FALSE),"")</f>
        <v/>
      </c>
      <c r="K40" s="54" t="str">
        <f t="shared" si="0"/>
        <v/>
      </c>
      <c r="L40" s="52"/>
      <c r="M40" s="8"/>
    </row>
    <row r="41" spans="1:13" s="3" customFormat="1" ht="15" customHeight="1" x14ac:dyDescent="0.2">
      <c r="A41" s="16" t="s">
        <v>44</v>
      </c>
      <c r="B41" s="17"/>
      <c r="C41" s="18"/>
      <c r="D41" s="47" t="str">
        <f>IFERROR(VLOOKUP(VALUE(RIGHT($A41,LEN($A41)-0)),[1]Benjamin!$A$5:$BB$104,COLUMN(BB:BB),FALSE),"")</f>
        <v/>
      </c>
      <c r="E41" s="9" t="str">
        <f>IFERROR(VLOOKUP(VALUE(RIGHT($A41,LEN($A41)-0)),[1]Benjamin!$A$5:$BB$104,COLUMN(AB:AB),FALSE),"")</f>
        <v/>
      </c>
      <c r="F41" s="9" t="str">
        <f t="shared" si="1"/>
        <v/>
      </c>
      <c r="G41" s="9" t="str">
        <f t="shared" si="2"/>
        <v/>
      </c>
      <c r="H41" s="52" t="str">
        <f t="shared" si="3"/>
        <v/>
      </c>
      <c r="I41" s="10" t="str">
        <f>IFERROR(VLOOKUP(VALUE(RIGHT($H41,LEN($H41)-0)),[2]List1!$A$2:$D$1000,2,FALSE),"")</f>
        <v/>
      </c>
      <c r="J41" s="10" t="str">
        <f>IFERROR(VLOOKUP(VALUE(RIGHT($H41,LEN($H41)-0)),[2]List1!$A$2:$D$1000,3,FALSE),"")</f>
        <v/>
      </c>
      <c r="K41" s="54" t="str">
        <f t="shared" si="0"/>
        <v/>
      </c>
      <c r="L41" s="52"/>
      <c r="M41" s="8"/>
    </row>
    <row r="42" spans="1:13" s="3" customFormat="1" ht="15" customHeight="1" x14ac:dyDescent="0.2">
      <c r="A42" s="16" t="s">
        <v>45</v>
      </c>
      <c r="B42" s="17"/>
      <c r="C42" s="18"/>
      <c r="D42" s="47" t="str">
        <f>IFERROR(VLOOKUP(VALUE(RIGHT($A42,LEN($A42)-0)),[1]Benjamin!$A$5:$BB$104,COLUMN(BB:BB),FALSE),"")</f>
        <v/>
      </c>
      <c r="E42" s="9" t="str">
        <f>IFERROR(VLOOKUP(VALUE(RIGHT($A42,LEN($A42)-0)),[1]Benjamin!$A$5:$BB$104,COLUMN(AB:AB),FALSE),"")</f>
        <v/>
      </c>
      <c r="F42" s="9" t="str">
        <f t="shared" si="1"/>
        <v/>
      </c>
      <c r="G42" s="9" t="str">
        <f t="shared" si="2"/>
        <v/>
      </c>
      <c r="H42" s="52" t="str">
        <f t="shared" si="3"/>
        <v/>
      </c>
      <c r="I42" s="10" t="str">
        <f>IFERROR(VLOOKUP(VALUE(RIGHT($H42,LEN($H42)-0)),[2]List1!$A$2:$D$1000,2,FALSE),"")</f>
        <v/>
      </c>
      <c r="J42" s="10" t="str">
        <f>IFERROR(VLOOKUP(VALUE(RIGHT($H42,LEN($H42)-0)),[2]List1!$A$2:$D$1000,3,FALSE),"")</f>
        <v/>
      </c>
      <c r="K42" s="54" t="str">
        <f t="shared" si="0"/>
        <v/>
      </c>
      <c r="L42" s="52"/>
      <c r="M42" s="8"/>
    </row>
    <row r="43" spans="1:13" s="3" customFormat="1" ht="15" customHeight="1" x14ac:dyDescent="0.2">
      <c r="A43" s="16" t="s">
        <v>46</v>
      </c>
      <c r="B43" s="17"/>
      <c r="C43" s="18"/>
      <c r="D43" s="47" t="str">
        <f>IFERROR(VLOOKUP(VALUE(RIGHT($A43,LEN($A43)-0)),[1]Benjamin!$A$5:$BB$104,COLUMN(BB:BB),FALSE),"")</f>
        <v/>
      </c>
      <c r="E43" s="9" t="str">
        <f>IFERROR(VLOOKUP(VALUE(RIGHT($A43,LEN($A43)-0)),[1]Benjamin!$A$5:$BB$104,COLUMN(AB:AB),FALSE),"")</f>
        <v/>
      </c>
      <c r="F43" s="9" t="str">
        <f t="shared" si="1"/>
        <v/>
      </c>
      <c r="G43" s="9" t="str">
        <f t="shared" si="2"/>
        <v/>
      </c>
      <c r="H43" s="52" t="str">
        <f t="shared" si="3"/>
        <v/>
      </c>
      <c r="I43" s="10" t="str">
        <f>IFERROR(VLOOKUP(VALUE(RIGHT($H43,LEN($H43)-0)),[2]List1!$A$2:$D$1000,2,FALSE),"")</f>
        <v/>
      </c>
      <c r="J43" s="10" t="str">
        <f>IFERROR(VLOOKUP(VALUE(RIGHT($H43,LEN($H43)-0)),[2]List1!$A$2:$D$1000,3,FALSE),"")</f>
        <v/>
      </c>
      <c r="K43" s="54" t="str">
        <f t="shared" ref="K43:K74" si="4">IF(D43="","",D43/60)</f>
        <v/>
      </c>
      <c r="L43" s="52"/>
      <c r="M43" s="8"/>
    </row>
    <row r="44" spans="1:13" s="3" customFormat="1" ht="15" customHeight="1" x14ac:dyDescent="0.2">
      <c r="A44" s="16" t="s">
        <v>47</v>
      </c>
      <c r="B44" s="17"/>
      <c r="C44" s="18"/>
      <c r="D44" s="47" t="str">
        <f>IFERROR(VLOOKUP(VALUE(RIGHT($A44,LEN($A44)-0)),[1]Benjamin!$A$5:$BB$104,COLUMN(BB:BB),FALSE),"")</f>
        <v/>
      </c>
      <c r="E44" s="9" t="str">
        <f>IFERROR(VLOOKUP(VALUE(RIGHT($A44,LEN($A44)-0)),[1]Benjamin!$A$5:$BB$104,COLUMN(AB:AB),FALSE),"")</f>
        <v/>
      </c>
      <c r="F44" s="9" t="str">
        <f t="shared" si="1"/>
        <v/>
      </c>
      <c r="G44" s="9" t="str">
        <f t="shared" si="2"/>
        <v/>
      </c>
      <c r="H44" s="52" t="str">
        <f t="shared" si="3"/>
        <v/>
      </c>
      <c r="I44" s="10" t="str">
        <f>IFERROR(VLOOKUP(VALUE(RIGHT($H44,LEN($H44)-0)),[2]List1!$A$2:$D$1000,2,FALSE),"")</f>
        <v/>
      </c>
      <c r="J44" s="10" t="str">
        <f>IFERROR(VLOOKUP(VALUE(RIGHT($H44,LEN($H44)-0)),[2]List1!$A$2:$D$1000,3,FALSE),"")</f>
        <v/>
      </c>
      <c r="K44" s="54" t="str">
        <f t="shared" si="4"/>
        <v/>
      </c>
      <c r="L44" s="52"/>
      <c r="M44" s="8"/>
    </row>
    <row r="45" spans="1:13" s="3" customFormat="1" ht="15" customHeight="1" x14ac:dyDescent="0.2">
      <c r="A45" s="16" t="s">
        <v>48</v>
      </c>
      <c r="B45" s="17"/>
      <c r="C45" s="18"/>
      <c r="D45" s="47" t="str">
        <f>IFERROR(VLOOKUP(VALUE(RIGHT($A45,LEN($A45)-0)),[1]Benjamin!$A$5:$BB$104,COLUMN(BB:BB),FALSE),"")</f>
        <v/>
      </c>
      <c r="E45" s="9" t="str">
        <f>IFERROR(VLOOKUP(VALUE(RIGHT($A45,LEN($A45)-0)),[1]Benjamin!$A$5:$BB$104,COLUMN(AB:AB),FALSE),"")</f>
        <v/>
      </c>
      <c r="F45" s="9" t="str">
        <f t="shared" si="1"/>
        <v/>
      </c>
      <c r="G45" s="9" t="str">
        <f t="shared" si="2"/>
        <v/>
      </c>
      <c r="H45" s="52" t="str">
        <f t="shared" si="3"/>
        <v/>
      </c>
      <c r="I45" s="10" t="str">
        <f>IFERROR(VLOOKUP(VALUE(RIGHT($H45,LEN($H45)-0)),[2]List1!$A$2:$D$1000,2,FALSE),"")</f>
        <v/>
      </c>
      <c r="J45" s="10" t="str">
        <f>IFERROR(VLOOKUP(VALUE(RIGHT($H45,LEN($H45)-0)),[2]List1!$A$2:$D$1000,3,FALSE),"")</f>
        <v/>
      </c>
      <c r="K45" s="54" t="str">
        <f t="shared" si="4"/>
        <v/>
      </c>
      <c r="L45" s="52"/>
      <c r="M45" s="8"/>
    </row>
    <row r="46" spans="1:13" s="3" customFormat="1" ht="15" customHeight="1" x14ac:dyDescent="0.2">
      <c r="A46" s="16" t="s">
        <v>49</v>
      </c>
      <c r="B46" s="17"/>
      <c r="C46" s="18"/>
      <c r="D46" s="47" t="str">
        <f>IFERROR(VLOOKUP(VALUE(RIGHT($A46,LEN($A46)-0)),[1]Benjamin!$A$5:$BB$104,COLUMN(BB:BB),FALSE),"")</f>
        <v/>
      </c>
      <c r="E46" s="9" t="str">
        <f>IFERROR(VLOOKUP(VALUE(RIGHT($A46,LEN($A46)-0)),[1]Benjamin!$A$5:$BB$104,COLUMN(AB:AB),FALSE),"")</f>
        <v/>
      </c>
      <c r="F46" s="9" t="str">
        <f t="shared" si="1"/>
        <v/>
      </c>
      <c r="G46" s="9" t="str">
        <f t="shared" si="2"/>
        <v/>
      </c>
      <c r="H46" s="52" t="str">
        <f t="shared" si="3"/>
        <v/>
      </c>
      <c r="I46" s="10" t="str">
        <f>IFERROR(VLOOKUP(VALUE(RIGHT($H46,LEN($H46)-0)),[2]List1!$A$2:$D$1000,2,FALSE),"")</f>
        <v/>
      </c>
      <c r="J46" s="10" t="str">
        <f>IFERROR(VLOOKUP(VALUE(RIGHT($H46,LEN($H46)-0)),[2]List1!$A$2:$D$1000,3,FALSE),"")</f>
        <v/>
      </c>
      <c r="K46" s="54" t="str">
        <f t="shared" si="4"/>
        <v/>
      </c>
      <c r="L46" s="52"/>
      <c r="M46" s="8"/>
    </row>
    <row r="47" spans="1:13" s="3" customFormat="1" ht="15" customHeight="1" x14ac:dyDescent="0.2">
      <c r="A47" s="16" t="s">
        <v>50</v>
      </c>
      <c r="B47" s="17"/>
      <c r="C47" s="18"/>
      <c r="D47" s="47" t="str">
        <f>IFERROR(VLOOKUP(VALUE(RIGHT($A47,LEN($A47)-0)),[1]Benjamin!$A$5:$BB$104,COLUMN(BB:BB),FALSE),"")</f>
        <v/>
      </c>
      <c r="E47" s="9" t="str">
        <f>IFERROR(VLOOKUP(VALUE(RIGHT($A47,LEN($A47)-0)),[1]Benjamin!$A$5:$BB$104,COLUMN(AB:AB),FALSE),"")</f>
        <v/>
      </c>
      <c r="F47" s="9" t="str">
        <f t="shared" si="1"/>
        <v/>
      </c>
      <c r="G47" s="9" t="str">
        <f t="shared" si="2"/>
        <v/>
      </c>
      <c r="H47" s="52" t="str">
        <f t="shared" si="3"/>
        <v/>
      </c>
      <c r="I47" s="10" t="str">
        <f>IFERROR(VLOOKUP(VALUE(RIGHT($H47,LEN($H47)-0)),[2]List1!$A$2:$D$1000,2,FALSE),"")</f>
        <v/>
      </c>
      <c r="J47" s="10" t="str">
        <f>IFERROR(VLOOKUP(VALUE(RIGHT($H47,LEN($H47)-0)),[2]List1!$A$2:$D$1000,3,FALSE),"")</f>
        <v/>
      </c>
      <c r="K47" s="54" t="str">
        <f t="shared" si="4"/>
        <v/>
      </c>
      <c r="L47" s="52"/>
      <c r="M47" s="8"/>
    </row>
    <row r="48" spans="1:13" s="3" customFormat="1" ht="15" customHeight="1" x14ac:dyDescent="0.2">
      <c r="A48" s="16" t="s">
        <v>51</v>
      </c>
      <c r="B48" s="17"/>
      <c r="C48" s="18"/>
      <c r="D48" s="47" t="str">
        <f>IFERROR(VLOOKUP(VALUE(RIGHT($A48,LEN($A48)-0)),[1]Benjamin!$A$5:$BB$104,COLUMN(BB:BB),FALSE),"")</f>
        <v/>
      </c>
      <c r="E48" s="9" t="str">
        <f>IFERROR(VLOOKUP(VALUE(RIGHT($A48,LEN($A48)-0)),[1]Benjamin!$A$5:$BB$104,COLUMN(AB:AB),FALSE),"")</f>
        <v/>
      </c>
      <c r="F48" s="9" t="str">
        <f t="shared" si="1"/>
        <v/>
      </c>
      <c r="G48" s="9" t="str">
        <f t="shared" si="2"/>
        <v/>
      </c>
      <c r="H48" s="52" t="str">
        <f t="shared" si="3"/>
        <v/>
      </c>
      <c r="I48" s="10" t="str">
        <f>IFERROR(VLOOKUP(VALUE(RIGHT($H48,LEN($H48)-0)),[2]List1!$A$2:$D$1000,2,FALSE),"")</f>
        <v/>
      </c>
      <c r="J48" s="10" t="str">
        <f>IFERROR(VLOOKUP(VALUE(RIGHT($H48,LEN($H48)-0)),[2]List1!$A$2:$D$1000,3,FALSE),"")</f>
        <v/>
      </c>
      <c r="K48" s="54" t="str">
        <f t="shared" si="4"/>
        <v/>
      </c>
      <c r="L48" s="52"/>
      <c r="M48" s="8"/>
    </row>
    <row r="49" spans="1:13" s="3" customFormat="1" ht="15" customHeight="1" x14ac:dyDescent="0.2">
      <c r="A49" s="16" t="s">
        <v>52</v>
      </c>
      <c r="B49" s="17"/>
      <c r="C49" s="18"/>
      <c r="D49" s="47" t="str">
        <f>IFERROR(VLOOKUP(VALUE(RIGHT($A49,LEN($A49)-0)),[1]Benjamin!$A$5:$BB$104,COLUMN(BB:BB),FALSE),"")</f>
        <v/>
      </c>
      <c r="E49" s="9" t="str">
        <f>IFERROR(VLOOKUP(VALUE(RIGHT($A49,LEN($A49)-0)),[1]Benjamin!$A$5:$BB$104,COLUMN(AB:AB),FALSE),"")</f>
        <v/>
      </c>
      <c r="F49" s="9" t="str">
        <f t="shared" si="1"/>
        <v/>
      </c>
      <c r="G49" s="9" t="str">
        <f t="shared" si="2"/>
        <v/>
      </c>
      <c r="H49" s="52" t="str">
        <f t="shared" si="3"/>
        <v/>
      </c>
      <c r="I49" s="10" t="str">
        <f>IFERROR(VLOOKUP(VALUE(RIGHT($H49,LEN($H49)-0)),[2]List1!$A$2:$D$1000,2,FALSE),"")</f>
        <v/>
      </c>
      <c r="J49" s="10" t="str">
        <f>IFERROR(VLOOKUP(VALUE(RIGHT($H49,LEN($H49)-0)),[2]List1!$A$2:$D$1000,3,FALSE),"")</f>
        <v/>
      </c>
      <c r="K49" s="54" t="str">
        <f t="shared" si="4"/>
        <v/>
      </c>
      <c r="L49" s="52"/>
      <c r="M49" s="8"/>
    </row>
    <row r="50" spans="1:13" s="3" customFormat="1" ht="15" customHeight="1" x14ac:dyDescent="0.2">
      <c r="A50" s="16" t="s">
        <v>53</v>
      </c>
      <c r="B50" s="17"/>
      <c r="C50" s="18"/>
      <c r="D50" s="47" t="str">
        <f>IFERROR(VLOOKUP(VALUE(RIGHT($A50,LEN($A50)-0)),[1]Benjamin!$A$5:$BB$104,COLUMN(BB:BB),FALSE),"")</f>
        <v/>
      </c>
      <c r="E50" s="9" t="str">
        <f>IFERROR(VLOOKUP(VALUE(RIGHT($A50,LEN($A50)-0)),[1]Benjamin!$A$5:$BB$104,COLUMN(AB:AB),FALSE),"")</f>
        <v/>
      </c>
      <c r="F50" s="9" t="str">
        <f t="shared" si="1"/>
        <v/>
      </c>
      <c r="G50" s="9" t="str">
        <f t="shared" si="2"/>
        <v/>
      </c>
      <c r="H50" s="52" t="str">
        <f t="shared" si="3"/>
        <v/>
      </c>
      <c r="I50" s="10" t="str">
        <f>IFERROR(VLOOKUP(VALUE(RIGHT($H50,LEN($H50)-0)),[2]List1!$A$2:$D$1000,2,FALSE),"")</f>
        <v/>
      </c>
      <c r="J50" s="10" t="str">
        <f>IFERROR(VLOOKUP(VALUE(RIGHT($H50,LEN($H50)-0)),[2]List1!$A$2:$D$1000,3,FALSE),"")</f>
        <v/>
      </c>
      <c r="K50" s="54" t="str">
        <f t="shared" si="4"/>
        <v/>
      </c>
      <c r="L50" s="52"/>
      <c r="M50" s="8"/>
    </row>
    <row r="51" spans="1:13" s="3" customFormat="1" ht="15" customHeight="1" x14ac:dyDescent="0.2">
      <c r="A51" s="16" t="s">
        <v>54</v>
      </c>
      <c r="B51" s="17"/>
      <c r="C51" s="18"/>
      <c r="D51" s="47" t="str">
        <f>IFERROR(VLOOKUP(VALUE(RIGHT($A51,LEN($A51)-0)),[1]Benjamin!$A$5:$BB$104,COLUMN(BB:BB),FALSE),"")</f>
        <v/>
      </c>
      <c r="E51" s="9" t="str">
        <f>IFERROR(VLOOKUP(VALUE(RIGHT($A51,LEN($A51)-0)),[1]Benjamin!$A$5:$BB$104,COLUMN(AB:AB),FALSE),"")</f>
        <v/>
      </c>
      <c r="F51" s="9" t="str">
        <f t="shared" si="1"/>
        <v/>
      </c>
      <c r="G51" s="9" t="str">
        <f t="shared" si="2"/>
        <v/>
      </c>
      <c r="H51" s="52" t="str">
        <f t="shared" si="3"/>
        <v/>
      </c>
      <c r="I51" s="10" t="str">
        <f>IFERROR(VLOOKUP(VALUE(RIGHT($H51,LEN($H51)-0)),[2]List1!$A$2:$D$1000,2,FALSE),"")</f>
        <v/>
      </c>
      <c r="J51" s="10" t="str">
        <f>IFERROR(VLOOKUP(VALUE(RIGHT($H51,LEN($H51)-0)),[2]List1!$A$2:$D$1000,3,FALSE),"")</f>
        <v/>
      </c>
      <c r="K51" s="54" t="str">
        <f t="shared" si="4"/>
        <v/>
      </c>
      <c r="L51" s="52"/>
      <c r="M51" s="8"/>
    </row>
    <row r="52" spans="1:13" s="3" customFormat="1" ht="15" customHeight="1" x14ac:dyDescent="0.2">
      <c r="A52" s="16" t="s">
        <v>55</v>
      </c>
      <c r="B52" s="17"/>
      <c r="C52" s="18"/>
      <c r="D52" s="47" t="str">
        <f>IFERROR(VLOOKUP(VALUE(RIGHT($A52,LEN($A52)-0)),[1]Benjamin!$A$5:$BB$104,COLUMN(BB:BB),FALSE),"")</f>
        <v/>
      </c>
      <c r="E52" s="9" t="str">
        <f>IFERROR(VLOOKUP(VALUE(RIGHT($A52,LEN($A52)-0)),[1]Benjamin!$A$5:$BB$104,COLUMN(AB:AB),FALSE),"")</f>
        <v/>
      </c>
      <c r="F52" s="9" t="str">
        <f t="shared" si="1"/>
        <v/>
      </c>
      <c r="G52" s="9" t="str">
        <f t="shared" si="2"/>
        <v/>
      </c>
      <c r="H52" s="52" t="str">
        <f t="shared" si="3"/>
        <v/>
      </c>
      <c r="I52" s="10" t="str">
        <f>IFERROR(VLOOKUP(VALUE(RIGHT($H52,LEN($H52)-0)),[2]List1!$A$2:$D$1000,2,FALSE),"")</f>
        <v/>
      </c>
      <c r="J52" s="10" t="str">
        <f>IFERROR(VLOOKUP(VALUE(RIGHT($H52,LEN($H52)-0)),[2]List1!$A$2:$D$1000,3,FALSE),"")</f>
        <v/>
      </c>
      <c r="K52" s="54" t="str">
        <f t="shared" si="4"/>
        <v/>
      </c>
      <c r="L52" s="52"/>
      <c r="M52" s="8"/>
    </row>
    <row r="53" spans="1:13" s="3" customFormat="1" ht="15" customHeight="1" x14ac:dyDescent="0.2">
      <c r="A53" s="16" t="s">
        <v>56</v>
      </c>
      <c r="B53" s="17"/>
      <c r="C53" s="18"/>
      <c r="D53" s="47" t="str">
        <f>IFERROR(VLOOKUP(VALUE(RIGHT($A53,LEN($A53)-0)),[1]Benjamin!$A$5:$BB$104,COLUMN(BB:BB),FALSE),"")</f>
        <v/>
      </c>
      <c r="E53" s="9" t="str">
        <f>IFERROR(VLOOKUP(VALUE(RIGHT($A53,LEN($A53)-0)),[1]Benjamin!$A$5:$BB$104,COLUMN(AB:AB),FALSE),"")</f>
        <v/>
      </c>
      <c r="F53" s="9" t="str">
        <f t="shared" si="1"/>
        <v/>
      </c>
      <c r="G53" s="9" t="str">
        <f t="shared" si="2"/>
        <v/>
      </c>
      <c r="H53" s="52" t="str">
        <f t="shared" si="3"/>
        <v/>
      </c>
      <c r="I53" s="10" t="str">
        <f>IFERROR(VLOOKUP(VALUE(RIGHT($H53,LEN($H53)-0)),[2]List1!$A$2:$D$1000,2,FALSE),"")</f>
        <v/>
      </c>
      <c r="J53" s="10" t="str">
        <f>IFERROR(VLOOKUP(VALUE(RIGHT($H53,LEN($H53)-0)),[2]List1!$A$2:$D$1000,3,FALSE),"")</f>
        <v/>
      </c>
      <c r="K53" s="54" t="str">
        <f t="shared" si="4"/>
        <v/>
      </c>
      <c r="L53" s="52"/>
      <c r="M53" s="8"/>
    </row>
    <row r="54" spans="1:13" s="3" customFormat="1" ht="15" customHeight="1" x14ac:dyDescent="0.2">
      <c r="A54" s="16" t="s">
        <v>57</v>
      </c>
      <c r="B54" s="17"/>
      <c r="C54" s="18"/>
      <c r="D54" s="47" t="str">
        <f>IFERROR(VLOOKUP(VALUE(RIGHT($A54,LEN($A54)-0)),[1]Benjamin!$A$5:$BB$104,COLUMN(BB:BB),FALSE),"")</f>
        <v/>
      </c>
      <c r="E54" s="9" t="str">
        <f>IFERROR(VLOOKUP(VALUE(RIGHT($A54,LEN($A54)-0)),[1]Benjamin!$A$5:$BB$104,COLUMN(AB:AB),FALSE),"")</f>
        <v/>
      </c>
      <c r="F54" s="9" t="str">
        <f t="shared" si="1"/>
        <v/>
      </c>
      <c r="G54" s="9" t="str">
        <f t="shared" si="2"/>
        <v/>
      </c>
      <c r="H54" s="52" t="str">
        <f t="shared" si="3"/>
        <v/>
      </c>
      <c r="I54" s="10" t="str">
        <f>IFERROR(VLOOKUP(VALUE(RIGHT($H54,LEN($H54)-0)),[2]List1!$A$2:$D$1000,2,FALSE),"")</f>
        <v/>
      </c>
      <c r="J54" s="10" t="str">
        <f>IFERROR(VLOOKUP(VALUE(RIGHT($H54,LEN($H54)-0)),[2]List1!$A$2:$D$1000,3,FALSE),"")</f>
        <v/>
      </c>
      <c r="K54" s="54" t="str">
        <f t="shared" si="4"/>
        <v/>
      </c>
      <c r="L54" s="52"/>
      <c r="M54" s="8"/>
    </row>
    <row r="55" spans="1:13" s="3" customFormat="1" ht="15" customHeight="1" x14ac:dyDescent="0.2">
      <c r="A55" s="16" t="s">
        <v>58</v>
      </c>
      <c r="B55" s="17"/>
      <c r="C55" s="18"/>
      <c r="D55" s="47" t="str">
        <f>IFERROR(VLOOKUP(VALUE(RIGHT($A55,LEN($A55)-0)),[1]Benjamin!$A$5:$BB$104,COLUMN(BB:BB),FALSE),"")</f>
        <v/>
      </c>
      <c r="E55" s="9" t="str">
        <f>IFERROR(VLOOKUP(VALUE(RIGHT($A55,LEN($A55)-0)),[1]Benjamin!$A$5:$BB$104,COLUMN(AB:AB),FALSE),"")</f>
        <v/>
      </c>
      <c r="F55" s="9" t="str">
        <f t="shared" si="1"/>
        <v/>
      </c>
      <c r="G55" s="9" t="str">
        <f t="shared" si="2"/>
        <v/>
      </c>
      <c r="H55" s="52" t="str">
        <f t="shared" si="3"/>
        <v/>
      </c>
      <c r="I55" s="10" t="str">
        <f>IFERROR(VLOOKUP(VALUE(RIGHT($H55,LEN($H55)-0)),[2]List1!$A$2:$D$1000,2,FALSE),"")</f>
        <v/>
      </c>
      <c r="J55" s="10" t="str">
        <f>IFERROR(VLOOKUP(VALUE(RIGHT($H55,LEN($H55)-0)),[2]List1!$A$2:$D$1000,3,FALSE),"")</f>
        <v/>
      </c>
      <c r="K55" s="54" t="str">
        <f t="shared" si="4"/>
        <v/>
      </c>
      <c r="L55" s="52"/>
      <c r="M55" s="8"/>
    </row>
    <row r="56" spans="1:13" s="3" customFormat="1" ht="15" customHeight="1" x14ac:dyDescent="0.2">
      <c r="A56" s="16" t="s">
        <v>59</v>
      </c>
      <c r="B56" s="17"/>
      <c r="C56" s="18"/>
      <c r="D56" s="47" t="str">
        <f>IFERROR(VLOOKUP(VALUE(RIGHT($A56,LEN($A56)-0)),[1]Benjamin!$A$5:$BB$104,COLUMN(BB:BB),FALSE),"")</f>
        <v/>
      </c>
      <c r="E56" s="9" t="str">
        <f>IFERROR(VLOOKUP(VALUE(RIGHT($A56,LEN($A56)-0)),[1]Benjamin!$A$5:$BB$104,COLUMN(AB:AB),FALSE),"")</f>
        <v/>
      </c>
      <c r="F56" s="9" t="str">
        <f t="shared" si="1"/>
        <v/>
      </c>
      <c r="G56" s="9" t="str">
        <f t="shared" si="2"/>
        <v/>
      </c>
      <c r="H56" s="52" t="str">
        <f t="shared" si="3"/>
        <v/>
      </c>
      <c r="I56" s="10" t="str">
        <f>IFERROR(VLOOKUP(VALUE(RIGHT($H56,LEN($H56)-0)),[2]List1!$A$2:$D$1000,2,FALSE),"")</f>
        <v/>
      </c>
      <c r="J56" s="10" t="str">
        <f>IFERROR(VLOOKUP(VALUE(RIGHT($H56,LEN($H56)-0)),[2]List1!$A$2:$D$1000,3,FALSE),"")</f>
        <v/>
      </c>
      <c r="K56" s="54" t="str">
        <f t="shared" si="4"/>
        <v/>
      </c>
      <c r="L56" s="52"/>
      <c r="M56" s="8"/>
    </row>
    <row r="57" spans="1:13" s="3" customFormat="1" ht="15" customHeight="1" x14ac:dyDescent="0.2">
      <c r="A57" s="16" t="s">
        <v>60</v>
      </c>
      <c r="B57" s="17"/>
      <c r="C57" s="18"/>
      <c r="D57" s="47" t="str">
        <f>IFERROR(VLOOKUP(VALUE(RIGHT($A57,LEN($A57)-0)),[1]Benjamin!$A$5:$BB$104,COLUMN(BB:BB),FALSE),"")</f>
        <v/>
      </c>
      <c r="E57" s="9" t="str">
        <f>IFERROR(VLOOKUP(VALUE(RIGHT($A57,LEN($A57)-0)),[1]Benjamin!$A$5:$BB$104,COLUMN(AB:AB),FALSE),"")</f>
        <v/>
      </c>
      <c r="F57" s="9" t="str">
        <f t="shared" si="1"/>
        <v/>
      </c>
      <c r="G57" s="9" t="str">
        <f t="shared" si="2"/>
        <v/>
      </c>
      <c r="H57" s="52" t="str">
        <f t="shared" si="3"/>
        <v/>
      </c>
      <c r="I57" s="10" t="str">
        <f>IFERROR(VLOOKUP(VALUE(RIGHT($H57,LEN($H57)-0)),[2]List1!$A$2:$D$1000,2,FALSE),"")</f>
        <v/>
      </c>
      <c r="J57" s="10" t="str">
        <f>IFERROR(VLOOKUP(VALUE(RIGHT($H57,LEN($H57)-0)),[2]List1!$A$2:$D$1000,3,FALSE),"")</f>
        <v/>
      </c>
      <c r="K57" s="54" t="str">
        <f t="shared" si="4"/>
        <v/>
      </c>
      <c r="L57" s="52"/>
      <c r="M57" s="8"/>
    </row>
    <row r="58" spans="1:13" s="3" customFormat="1" ht="15" customHeight="1" x14ac:dyDescent="0.2">
      <c r="A58" s="16" t="s">
        <v>61</v>
      </c>
      <c r="B58" s="17"/>
      <c r="C58" s="18"/>
      <c r="D58" s="47" t="str">
        <f>IFERROR(VLOOKUP(VALUE(RIGHT($A58,LEN($A58)-0)),[1]Benjamin!$A$5:$BB$104,COLUMN(BB:BB),FALSE),"")</f>
        <v/>
      </c>
      <c r="E58" s="9" t="str">
        <f>IFERROR(VLOOKUP(VALUE(RIGHT($A58,LEN($A58)-0)),[1]Benjamin!$A$5:$BB$104,COLUMN(AB:AB),FALSE),"")</f>
        <v/>
      </c>
      <c r="F58" s="9" t="str">
        <f t="shared" si="1"/>
        <v/>
      </c>
      <c r="G58" s="9" t="str">
        <f t="shared" si="2"/>
        <v/>
      </c>
      <c r="H58" s="52" t="str">
        <f t="shared" si="3"/>
        <v/>
      </c>
      <c r="I58" s="10" t="str">
        <f>IFERROR(VLOOKUP(VALUE(RIGHT($H58,LEN($H58)-0)),[2]List1!$A$2:$D$1000,2,FALSE),"")</f>
        <v/>
      </c>
      <c r="J58" s="10" t="str">
        <f>IFERROR(VLOOKUP(VALUE(RIGHT($H58,LEN($H58)-0)),[2]List1!$A$2:$D$1000,3,FALSE),"")</f>
        <v/>
      </c>
      <c r="K58" s="54" t="str">
        <f t="shared" si="4"/>
        <v/>
      </c>
      <c r="L58" s="52"/>
      <c r="M58" s="8"/>
    </row>
    <row r="59" spans="1:13" s="3" customFormat="1" ht="15" customHeight="1" x14ac:dyDescent="0.2">
      <c r="A59" s="16" t="s">
        <v>62</v>
      </c>
      <c r="B59" s="17"/>
      <c r="C59" s="18"/>
      <c r="D59" s="47" t="str">
        <f>IFERROR(VLOOKUP(VALUE(RIGHT($A59,LEN($A59)-0)),[1]Benjamin!$A$5:$BB$104,COLUMN(BB:BB),FALSE),"")</f>
        <v/>
      </c>
      <c r="E59" s="9" t="str">
        <f>IFERROR(VLOOKUP(VALUE(RIGHT($A59,LEN($A59)-0)),[1]Benjamin!$A$5:$BB$104,COLUMN(AB:AB),FALSE),"")</f>
        <v/>
      </c>
      <c r="F59" s="9" t="str">
        <f t="shared" si="1"/>
        <v/>
      </c>
      <c r="G59" s="9" t="str">
        <f t="shared" si="2"/>
        <v/>
      </c>
      <c r="H59" s="52" t="str">
        <f t="shared" si="3"/>
        <v/>
      </c>
      <c r="I59" s="10" t="str">
        <f>IFERROR(VLOOKUP(VALUE(RIGHT($H59,LEN($H59)-0)),[2]List1!$A$2:$D$1000,2,FALSE),"")</f>
        <v/>
      </c>
      <c r="J59" s="10" t="str">
        <f>IFERROR(VLOOKUP(VALUE(RIGHT($H59,LEN($H59)-0)),[2]List1!$A$2:$D$1000,3,FALSE),"")</f>
        <v/>
      </c>
      <c r="K59" s="54" t="str">
        <f t="shared" si="4"/>
        <v/>
      </c>
      <c r="L59" s="52"/>
      <c r="M59" s="8"/>
    </row>
    <row r="60" spans="1:13" s="3" customFormat="1" ht="15" customHeight="1" x14ac:dyDescent="0.2">
      <c r="A60" s="16" t="s">
        <v>63</v>
      </c>
      <c r="B60" s="17"/>
      <c r="C60" s="18"/>
      <c r="D60" s="47" t="str">
        <f>IFERROR(VLOOKUP(VALUE(RIGHT($A60,LEN($A60)-0)),[1]Benjamin!$A$5:$BB$104,COLUMN(BB:BB),FALSE),"")</f>
        <v/>
      </c>
      <c r="E60" s="9" t="str">
        <f>IFERROR(VLOOKUP(VALUE(RIGHT($A60,LEN($A60)-0)),[1]Benjamin!$A$5:$BB$104,COLUMN(AB:AB),FALSE),"")</f>
        <v/>
      </c>
      <c r="F60" s="9" t="str">
        <f t="shared" si="1"/>
        <v/>
      </c>
      <c r="G60" s="9" t="str">
        <f t="shared" si="2"/>
        <v/>
      </c>
      <c r="H60" s="52" t="str">
        <f t="shared" si="3"/>
        <v/>
      </c>
      <c r="I60" s="10" t="str">
        <f>IFERROR(VLOOKUP(VALUE(RIGHT($H60,LEN($H60)-0)),[2]List1!$A$2:$D$1000,2,FALSE),"")</f>
        <v/>
      </c>
      <c r="J60" s="10" t="str">
        <f>IFERROR(VLOOKUP(VALUE(RIGHT($H60,LEN($H60)-0)),[2]List1!$A$2:$D$1000,3,FALSE),"")</f>
        <v/>
      </c>
      <c r="K60" s="54" t="str">
        <f t="shared" si="4"/>
        <v/>
      </c>
      <c r="L60" s="52"/>
      <c r="M60" s="8"/>
    </row>
    <row r="61" spans="1:13" s="3" customFormat="1" ht="15" customHeight="1" x14ac:dyDescent="0.2">
      <c r="A61" s="16" t="s">
        <v>64</v>
      </c>
      <c r="B61" s="17"/>
      <c r="C61" s="18"/>
      <c r="D61" s="47" t="str">
        <f>IFERROR(VLOOKUP(VALUE(RIGHT($A61,LEN($A61)-0)),[1]Benjamin!$A$5:$BB$104,COLUMN(BB:BB),FALSE),"")</f>
        <v/>
      </c>
      <c r="E61" s="9" t="str">
        <f>IFERROR(VLOOKUP(VALUE(RIGHT($A61,LEN($A61)-0)),[1]Benjamin!$A$5:$BB$104,COLUMN(AB:AB),FALSE),"")</f>
        <v/>
      </c>
      <c r="F61" s="9" t="str">
        <f t="shared" si="1"/>
        <v/>
      </c>
      <c r="G61" s="9" t="str">
        <f t="shared" si="2"/>
        <v/>
      </c>
      <c r="H61" s="52" t="str">
        <f t="shared" si="3"/>
        <v/>
      </c>
      <c r="I61" s="10" t="str">
        <f>IFERROR(VLOOKUP(VALUE(RIGHT($H61,LEN($H61)-0)),[2]List1!$A$2:$D$1000,2,FALSE),"")</f>
        <v/>
      </c>
      <c r="J61" s="10" t="str">
        <f>IFERROR(VLOOKUP(VALUE(RIGHT($H61,LEN($H61)-0)),[2]List1!$A$2:$D$1000,3,FALSE),"")</f>
        <v/>
      </c>
      <c r="K61" s="54" t="str">
        <f t="shared" si="4"/>
        <v/>
      </c>
      <c r="L61" s="52"/>
      <c r="M61" s="8"/>
    </row>
    <row r="62" spans="1:13" s="3" customFormat="1" ht="15" customHeight="1" x14ac:dyDescent="0.2">
      <c r="A62" s="16" t="s">
        <v>65</v>
      </c>
      <c r="B62" s="17"/>
      <c r="C62" s="18"/>
      <c r="D62" s="47" t="str">
        <f>IFERROR(VLOOKUP(VALUE(RIGHT($A62,LEN($A62)-0)),[1]Benjamin!$A$5:$BB$104,COLUMN(BB:BB),FALSE),"")</f>
        <v/>
      </c>
      <c r="E62" s="9" t="str">
        <f>IFERROR(VLOOKUP(VALUE(RIGHT($A62,LEN($A62)-0)),[1]Benjamin!$A$5:$BB$104,COLUMN(AB:AB),FALSE),"")</f>
        <v/>
      </c>
      <c r="F62" s="9" t="str">
        <f t="shared" si="1"/>
        <v/>
      </c>
      <c r="G62" s="9" t="str">
        <f t="shared" si="2"/>
        <v/>
      </c>
      <c r="H62" s="52" t="str">
        <f t="shared" si="3"/>
        <v/>
      </c>
      <c r="I62" s="10" t="str">
        <f>IFERROR(VLOOKUP(VALUE(RIGHT($H62,LEN($H62)-0)),[2]List1!$A$2:$D$1000,2,FALSE),"")</f>
        <v/>
      </c>
      <c r="J62" s="10" t="str">
        <f>IFERROR(VLOOKUP(VALUE(RIGHT($H62,LEN($H62)-0)),[2]List1!$A$2:$D$1000,3,FALSE),"")</f>
        <v/>
      </c>
      <c r="K62" s="54" t="str">
        <f t="shared" si="4"/>
        <v/>
      </c>
      <c r="L62" s="52"/>
      <c r="M62" s="8"/>
    </row>
    <row r="63" spans="1:13" s="3" customFormat="1" ht="15" customHeight="1" x14ac:dyDescent="0.2">
      <c r="A63" s="16" t="s">
        <v>66</v>
      </c>
      <c r="B63" s="17"/>
      <c r="C63" s="18"/>
      <c r="D63" s="47" t="str">
        <f>IFERROR(VLOOKUP(VALUE(RIGHT($A63,LEN($A63)-0)),[1]Benjamin!$A$5:$BB$104,COLUMN(BB:BB),FALSE),"")</f>
        <v/>
      </c>
      <c r="E63" s="9" t="str">
        <f>IFERROR(VLOOKUP(VALUE(RIGHT($A63,LEN($A63)-0)),[1]Benjamin!$A$5:$BB$104,COLUMN(AB:AB),FALSE),"")</f>
        <v/>
      </c>
      <c r="F63" s="9" t="str">
        <f t="shared" si="1"/>
        <v/>
      </c>
      <c r="G63" s="9" t="str">
        <f t="shared" si="2"/>
        <v/>
      </c>
      <c r="H63" s="52" t="str">
        <f t="shared" si="3"/>
        <v/>
      </c>
      <c r="I63" s="10" t="str">
        <f>IFERROR(VLOOKUP(VALUE(RIGHT($H63,LEN($H63)-0)),[2]List1!$A$2:$D$1000,2,FALSE),"")</f>
        <v/>
      </c>
      <c r="J63" s="10" t="str">
        <f>IFERROR(VLOOKUP(VALUE(RIGHT($H63,LEN($H63)-0)),[2]List1!$A$2:$D$1000,3,FALSE),"")</f>
        <v/>
      </c>
      <c r="K63" s="54" t="str">
        <f t="shared" si="4"/>
        <v/>
      </c>
      <c r="L63" s="52"/>
      <c r="M63" s="8"/>
    </row>
    <row r="64" spans="1:13" s="3" customFormat="1" ht="15" customHeight="1" x14ac:dyDescent="0.2">
      <c r="A64" s="16" t="s">
        <v>67</v>
      </c>
      <c r="B64" s="17"/>
      <c r="C64" s="18"/>
      <c r="D64" s="47" t="str">
        <f>IFERROR(VLOOKUP(VALUE(RIGHT($A64,LEN($A64)-0)),[1]Benjamin!$A$5:$BB$104,COLUMN(BB:BB),FALSE),"")</f>
        <v/>
      </c>
      <c r="E64" s="9" t="str">
        <f>IFERROR(VLOOKUP(VALUE(RIGHT($A64,LEN($A64)-0)),[1]Benjamin!$A$5:$BB$104,COLUMN(AB:AB),FALSE),"")</f>
        <v/>
      </c>
      <c r="F64" s="9" t="str">
        <f t="shared" si="1"/>
        <v/>
      </c>
      <c r="G64" s="9" t="str">
        <f t="shared" si="2"/>
        <v/>
      </c>
      <c r="H64" s="52" t="str">
        <f t="shared" si="3"/>
        <v/>
      </c>
      <c r="I64" s="10" t="str">
        <f>IFERROR(VLOOKUP(VALUE(RIGHT($H64,LEN($H64)-0)),[2]List1!$A$2:$D$1000,2,FALSE),"")</f>
        <v/>
      </c>
      <c r="J64" s="10" t="str">
        <f>IFERROR(VLOOKUP(VALUE(RIGHT($H64,LEN($H64)-0)),[2]List1!$A$2:$D$1000,3,FALSE),"")</f>
        <v/>
      </c>
      <c r="K64" s="54" t="str">
        <f t="shared" si="4"/>
        <v/>
      </c>
      <c r="L64" s="52"/>
      <c r="M64" s="8"/>
    </row>
    <row r="65" spans="1:13" s="3" customFormat="1" ht="15" customHeight="1" x14ac:dyDescent="0.2">
      <c r="A65" s="16" t="s">
        <v>68</v>
      </c>
      <c r="B65" s="17"/>
      <c r="C65" s="18"/>
      <c r="D65" s="47" t="str">
        <f>IFERROR(VLOOKUP(VALUE(RIGHT($A65,LEN($A65)-0)),[1]Benjamin!$A$5:$BB$104,COLUMN(BB:BB),FALSE),"")</f>
        <v/>
      </c>
      <c r="E65" s="9" t="str">
        <f>IFERROR(VLOOKUP(VALUE(RIGHT($A65,LEN($A65)-0)),[1]Benjamin!$A$5:$BB$104,COLUMN(AB:AB),FALSE),"")</f>
        <v/>
      </c>
      <c r="F65" s="9" t="str">
        <f t="shared" si="1"/>
        <v/>
      </c>
      <c r="G65" s="9" t="str">
        <f t="shared" si="2"/>
        <v/>
      </c>
      <c r="H65" s="52" t="str">
        <f t="shared" si="3"/>
        <v/>
      </c>
      <c r="I65" s="10" t="str">
        <f>IFERROR(VLOOKUP(VALUE(RIGHT($H65,LEN($H65)-0)),[2]List1!$A$2:$D$1000,2,FALSE),"")</f>
        <v/>
      </c>
      <c r="J65" s="10" t="str">
        <f>IFERROR(VLOOKUP(VALUE(RIGHT($H65,LEN($H65)-0)),[2]List1!$A$2:$D$1000,3,FALSE),"")</f>
        <v/>
      </c>
      <c r="K65" s="54" t="str">
        <f t="shared" si="4"/>
        <v/>
      </c>
      <c r="L65" s="52"/>
      <c r="M65" s="8"/>
    </row>
    <row r="66" spans="1:13" s="3" customFormat="1" ht="15" customHeight="1" x14ac:dyDescent="0.2">
      <c r="A66" s="16" t="s">
        <v>69</v>
      </c>
      <c r="B66" s="17"/>
      <c r="C66" s="18"/>
      <c r="D66" s="47" t="str">
        <f>IFERROR(VLOOKUP(VALUE(RIGHT($A66,LEN($A66)-0)),[1]Benjamin!$A$5:$BB$104,COLUMN(BB:BB),FALSE),"")</f>
        <v/>
      </c>
      <c r="E66" s="9" t="str">
        <f>IFERROR(VLOOKUP(VALUE(RIGHT($A66,LEN($A66)-0)),[1]Benjamin!$A$5:$BB$104,COLUMN(AB:AB),FALSE),"")</f>
        <v/>
      </c>
      <c r="F66" s="9" t="str">
        <f t="shared" si="1"/>
        <v/>
      </c>
      <c r="G66" s="9" t="str">
        <f t="shared" si="2"/>
        <v/>
      </c>
      <c r="H66" s="52" t="str">
        <f t="shared" si="3"/>
        <v/>
      </c>
      <c r="I66" s="10" t="str">
        <f>IFERROR(VLOOKUP(VALUE(RIGHT($H66,LEN($H66)-0)),[2]List1!$A$2:$D$1000,2,FALSE),"")</f>
        <v/>
      </c>
      <c r="J66" s="10" t="str">
        <f>IFERROR(VLOOKUP(VALUE(RIGHT($H66,LEN($H66)-0)),[2]List1!$A$2:$D$1000,3,FALSE),"")</f>
        <v/>
      </c>
      <c r="K66" s="54" t="str">
        <f t="shared" si="4"/>
        <v/>
      </c>
      <c r="L66" s="52"/>
      <c r="M66" s="8"/>
    </row>
    <row r="67" spans="1:13" s="3" customFormat="1" ht="15" customHeight="1" x14ac:dyDescent="0.2">
      <c r="A67" s="16" t="s">
        <v>70</v>
      </c>
      <c r="B67" s="17"/>
      <c r="C67" s="18"/>
      <c r="D67" s="47" t="str">
        <f>IFERROR(VLOOKUP(VALUE(RIGHT($A67,LEN($A67)-0)),[1]Benjamin!$A$5:$BB$104,COLUMN(BB:BB),FALSE),"")</f>
        <v/>
      </c>
      <c r="E67" s="9" t="str">
        <f>IFERROR(VLOOKUP(VALUE(RIGHT($A67,LEN($A67)-0)),[1]Benjamin!$A$5:$BB$104,COLUMN(AB:AB),FALSE),"")</f>
        <v/>
      </c>
      <c r="F67" s="9" t="str">
        <f t="shared" si="1"/>
        <v/>
      </c>
      <c r="G67" s="9" t="str">
        <f t="shared" si="2"/>
        <v/>
      </c>
      <c r="H67" s="52" t="str">
        <f t="shared" si="3"/>
        <v/>
      </c>
      <c r="I67" s="10" t="str">
        <f>IFERROR(VLOOKUP(VALUE(RIGHT($H67,LEN($H67)-0)),[2]List1!$A$2:$D$1000,2,FALSE),"")</f>
        <v/>
      </c>
      <c r="J67" s="10" t="str">
        <f>IFERROR(VLOOKUP(VALUE(RIGHT($H67,LEN($H67)-0)),[2]List1!$A$2:$D$1000,3,FALSE),"")</f>
        <v/>
      </c>
      <c r="K67" s="54" t="str">
        <f t="shared" si="4"/>
        <v/>
      </c>
      <c r="L67" s="52"/>
      <c r="M67" s="8"/>
    </row>
    <row r="68" spans="1:13" s="3" customFormat="1" ht="15" customHeight="1" x14ac:dyDescent="0.2">
      <c r="A68" s="16" t="s">
        <v>71</v>
      </c>
      <c r="B68" s="17"/>
      <c r="C68" s="18"/>
      <c r="D68" s="47" t="str">
        <f>IFERROR(VLOOKUP(VALUE(RIGHT($A68,LEN($A68)-0)),[1]Benjamin!$A$5:$BB$104,COLUMN(BB:BB),FALSE),"")</f>
        <v/>
      </c>
      <c r="E68" s="9" t="str">
        <f>IFERROR(VLOOKUP(VALUE(RIGHT($A68,LEN($A68)-0)),[1]Benjamin!$A$5:$BB$104,COLUMN(AB:AB),FALSE),"")</f>
        <v/>
      </c>
      <c r="F68" s="9" t="str">
        <f t="shared" si="1"/>
        <v/>
      </c>
      <c r="G68" s="9" t="str">
        <f t="shared" si="2"/>
        <v/>
      </c>
      <c r="H68" s="52" t="str">
        <f t="shared" si="3"/>
        <v/>
      </c>
      <c r="I68" s="10" t="str">
        <f>IFERROR(VLOOKUP(VALUE(RIGHT($H68,LEN($H68)-0)),[2]List1!$A$2:$D$1000,2,FALSE),"")</f>
        <v/>
      </c>
      <c r="J68" s="10" t="str">
        <f>IFERROR(VLOOKUP(VALUE(RIGHT($H68,LEN($H68)-0)),[2]List1!$A$2:$D$1000,3,FALSE),"")</f>
        <v/>
      </c>
      <c r="K68" s="54" t="str">
        <f t="shared" si="4"/>
        <v/>
      </c>
      <c r="L68" s="52"/>
      <c r="M68" s="8"/>
    </row>
    <row r="69" spans="1:13" s="3" customFormat="1" ht="15" customHeight="1" x14ac:dyDescent="0.2">
      <c r="A69" s="16" t="s">
        <v>72</v>
      </c>
      <c r="B69" s="17"/>
      <c r="C69" s="18"/>
      <c r="D69" s="47" t="str">
        <f>IFERROR(VLOOKUP(VALUE(RIGHT($A69,LEN($A69)-0)),[1]Benjamin!$A$5:$BB$104,COLUMN(BB:BB),FALSE),"")</f>
        <v/>
      </c>
      <c r="E69" s="9" t="str">
        <f>IFERROR(VLOOKUP(VALUE(RIGHT($A69,LEN($A69)-0)),[1]Benjamin!$A$5:$BB$104,COLUMN(AB:AB),FALSE),"")</f>
        <v/>
      </c>
      <c r="F69" s="9" t="str">
        <f t="shared" si="1"/>
        <v/>
      </c>
      <c r="G69" s="9" t="str">
        <f t="shared" si="2"/>
        <v/>
      </c>
      <c r="H69" s="52" t="str">
        <f t="shared" si="3"/>
        <v/>
      </c>
      <c r="I69" s="10" t="str">
        <f>IFERROR(VLOOKUP(VALUE(RIGHT($H69,LEN($H69)-0)),[2]List1!$A$2:$D$1000,2,FALSE),"")</f>
        <v/>
      </c>
      <c r="J69" s="10" t="str">
        <f>IFERROR(VLOOKUP(VALUE(RIGHT($H69,LEN($H69)-0)),[2]List1!$A$2:$D$1000,3,FALSE),"")</f>
        <v/>
      </c>
      <c r="K69" s="54" t="str">
        <f t="shared" si="4"/>
        <v/>
      </c>
      <c r="L69" s="52"/>
      <c r="M69" s="8"/>
    </row>
    <row r="70" spans="1:13" s="3" customFormat="1" ht="15" customHeight="1" x14ac:dyDescent="0.2">
      <c r="A70" s="16" t="s">
        <v>73</v>
      </c>
      <c r="B70" s="17"/>
      <c r="C70" s="18"/>
      <c r="D70" s="47" t="str">
        <f>IFERROR(VLOOKUP(VALUE(RIGHT($A70,LEN($A70)-0)),[1]Benjamin!$A$5:$BB$104,COLUMN(BB:BB),FALSE),"")</f>
        <v/>
      </c>
      <c r="E70" s="9" t="str">
        <f>IFERROR(VLOOKUP(VALUE(RIGHT($A70,LEN($A70)-0)),[1]Benjamin!$A$5:$BB$104,COLUMN(AB:AB),FALSE),"")</f>
        <v/>
      </c>
      <c r="F70" s="9" t="str">
        <f t="shared" si="1"/>
        <v/>
      </c>
      <c r="G70" s="9" t="str">
        <f t="shared" si="2"/>
        <v/>
      </c>
      <c r="H70" s="52" t="str">
        <f t="shared" si="3"/>
        <v/>
      </c>
      <c r="I70" s="10" t="str">
        <f>IFERROR(VLOOKUP(VALUE(RIGHT($H70,LEN($H70)-0)),[2]List1!$A$2:$D$1000,2,FALSE),"")</f>
        <v/>
      </c>
      <c r="J70" s="10" t="str">
        <f>IFERROR(VLOOKUP(VALUE(RIGHT($H70,LEN($H70)-0)),[2]List1!$A$2:$D$1000,3,FALSE),"")</f>
        <v/>
      </c>
      <c r="K70" s="54" t="str">
        <f t="shared" si="4"/>
        <v/>
      </c>
      <c r="L70" s="52"/>
      <c r="M70" s="8"/>
    </row>
    <row r="71" spans="1:13" s="3" customFormat="1" ht="15" customHeight="1" x14ac:dyDescent="0.2">
      <c r="A71" s="16" t="s">
        <v>74</v>
      </c>
      <c r="B71" s="17"/>
      <c r="C71" s="18"/>
      <c r="D71" s="47" t="str">
        <f>IFERROR(VLOOKUP(VALUE(RIGHT($A71,LEN($A71)-0)),[1]Benjamin!$A$5:$BB$104,COLUMN(BB:BB),FALSE),"")</f>
        <v/>
      </c>
      <c r="E71" s="9" t="str">
        <f>IFERROR(VLOOKUP(VALUE(RIGHT($A71,LEN($A71)-0)),[1]Benjamin!$A$5:$BB$104,COLUMN(AB:AB),FALSE),"")</f>
        <v/>
      </c>
      <c r="F71" s="9" t="str">
        <f t="shared" si="1"/>
        <v/>
      </c>
      <c r="G71" s="9" t="str">
        <f t="shared" si="2"/>
        <v/>
      </c>
      <c r="H71" s="52" t="str">
        <f t="shared" si="3"/>
        <v/>
      </c>
      <c r="I71" s="10" t="str">
        <f>IFERROR(VLOOKUP(VALUE(RIGHT($H71,LEN($H71)-0)),[2]List1!$A$2:$D$1000,2,FALSE),"")</f>
        <v/>
      </c>
      <c r="J71" s="10" t="str">
        <f>IFERROR(VLOOKUP(VALUE(RIGHT($H71,LEN($H71)-0)),[2]List1!$A$2:$D$1000,3,FALSE),"")</f>
        <v/>
      </c>
      <c r="K71" s="54" t="str">
        <f t="shared" si="4"/>
        <v/>
      </c>
      <c r="L71" s="52"/>
      <c r="M71" s="8"/>
    </row>
    <row r="72" spans="1:13" s="3" customFormat="1" ht="15" customHeight="1" x14ac:dyDescent="0.2">
      <c r="A72" s="16" t="s">
        <v>75</v>
      </c>
      <c r="B72" s="17"/>
      <c r="C72" s="18"/>
      <c r="D72" s="47" t="str">
        <f>IFERROR(VLOOKUP(VALUE(RIGHT($A72,LEN($A72)-0)),[1]Benjamin!$A$5:$BB$104,COLUMN(BB:BB),FALSE),"")</f>
        <v/>
      </c>
      <c r="E72" s="9" t="str">
        <f>IFERROR(VLOOKUP(VALUE(RIGHT($A72,LEN($A72)-0)),[1]Benjamin!$A$5:$BB$104,COLUMN(AB:AB),FALSE),"")</f>
        <v/>
      </c>
      <c r="F72" s="9" t="str">
        <f t="shared" si="1"/>
        <v/>
      </c>
      <c r="G72" s="9" t="str">
        <f t="shared" si="2"/>
        <v/>
      </c>
      <c r="H72" s="52" t="str">
        <f t="shared" si="3"/>
        <v/>
      </c>
      <c r="I72" s="10" t="str">
        <f>IFERROR(VLOOKUP(VALUE(RIGHT($H72,LEN($H72)-0)),[2]List1!$A$2:$D$1000,2,FALSE),"")</f>
        <v/>
      </c>
      <c r="J72" s="10" t="str">
        <f>IFERROR(VLOOKUP(VALUE(RIGHT($H72,LEN($H72)-0)),[2]List1!$A$2:$D$1000,3,FALSE),"")</f>
        <v/>
      </c>
      <c r="K72" s="54" t="str">
        <f t="shared" si="4"/>
        <v/>
      </c>
      <c r="L72" s="52"/>
      <c r="M72" s="8"/>
    </row>
    <row r="73" spans="1:13" s="3" customFormat="1" ht="15" customHeight="1" x14ac:dyDescent="0.2">
      <c r="A73" s="16" t="s">
        <v>76</v>
      </c>
      <c r="B73" s="17"/>
      <c r="C73" s="18"/>
      <c r="D73" s="47" t="str">
        <f>IFERROR(VLOOKUP(VALUE(RIGHT($A73,LEN($A73)-0)),[1]Benjamin!$A$5:$BB$104,COLUMN(BB:BB),FALSE),"")</f>
        <v/>
      </c>
      <c r="E73" s="9" t="str">
        <f>IFERROR(VLOOKUP(VALUE(RIGHT($A73,LEN($A73)-0)),[1]Benjamin!$A$5:$BB$104,COLUMN(AB:AB),FALSE),"")</f>
        <v/>
      </c>
      <c r="F73" s="9" t="str">
        <f t="shared" si="1"/>
        <v/>
      </c>
      <c r="G73" s="9" t="str">
        <f t="shared" si="2"/>
        <v/>
      </c>
      <c r="H73" s="52" t="str">
        <f t="shared" si="3"/>
        <v/>
      </c>
      <c r="I73" s="10" t="str">
        <f>IFERROR(VLOOKUP(VALUE(RIGHT($H73,LEN($H73)-0)),[2]List1!$A$2:$D$1000,2,FALSE),"")</f>
        <v/>
      </c>
      <c r="J73" s="10" t="str">
        <f>IFERROR(VLOOKUP(VALUE(RIGHT($H73,LEN($H73)-0)),[2]List1!$A$2:$D$1000,3,FALSE),"")</f>
        <v/>
      </c>
      <c r="K73" s="54" t="str">
        <f t="shared" si="4"/>
        <v/>
      </c>
      <c r="L73" s="52"/>
      <c r="M73" s="8"/>
    </row>
    <row r="74" spans="1:13" s="3" customFormat="1" ht="15" customHeight="1" x14ac:dyDescent="0.2">
      <c r="A74" s="16" t="s">
        <v>77</v>
      </c>
      <c r="B74" s="17"/>
      <c r="C74" s="18"/>
      <c r="D74" s="47" t="str">
        <f>IFERROR(VLOOKUP(VALUE(RIGHT($A74,LEN($A74)-0)),[1]Benjamin!$A$5:$BB$104,COLUMN(BB:BB),FALSE),"")</f>
        <v/>
      </c>
      <c r="E74" s="9" t="str">
        <f>IFERROR(VLOOKUP(VALUE(RIGHT($A74,LEN($A74)-0)),[1]Benjamin!$A$5:$BB$104,COLUMN(AB:AB),FALSE),"")</f>
        <v/>
      </c>
      <c r="F74" s="9" t="str">
        <f t="shared" si="1"/>
        <v/>
      </c>
      <c r="G74" s="9" t="str">
        <f t="shared" si="2"/>
        <v/>
      </c>
      <c r="H74" s="52" t="str">
        <f t="shared" si="3"/>
        <v/>
      </c>
      <c r="I74" s="10" t="str">
        <f>IFERROR(VLOOKUP(VALUE(RIGHT($H74,LEN($H74)-0)),[2]List1!$A$2:$D$1000,2,FALSE),"")</f>
        <v/>
      </c>
      <c r="J74" s="10" t="str">
        <f>IFERROR(VLOOKUP(VALUE(RIGHT($H74,LEN($H74)-0)),[2]List1!$A$2:$D$1000,3,FALSE),"")</f>
        <v/>
      </c>
      <c r="K74" s="54" t="str">
        <f t="shared" si="4"/>
        <v/>
      </c>
      <c r="L74" s="52"/>
      <c r="M74" s="8"/>
    </row>
    <row r="75" spans="1:13" s="3" customFormat="1" ht="15" customHeight="1" x14ac:dyDescent="0.2">
      <c r="A75" s="16" t="s">
        <v>78</v>
      </c>
      <c r="B75" s="17"/>
      <c r="C75" s="18"/>
      <c r="D75" s="47" t="str">
        <f>IFERROR(VLOOKUP(VALUE(RIGHT($A75,LEN($A75)-0)),[1]Benjamin!$A$5:$BB$104,COLUMN(BB:BB),FALSE),"")</f>
        <v/>
      </c>
      <c r="E75" s="9" t="str">
        <f>IFERROR(VLOOKUP(VALUE(RIGHT($A75,LEN($A75)-0)),[1]Benjamin!$A$5:$BB$104,COLUMN(AB:AB),FALSE),"")</f>
        <v/>
      </c>
      <c r="F75" s="9" t="str">
        <f t="shared" si="1"/>
        <v/>
      </c>
      <c r="G75" s="9" t="str">
        <f t="shared" si="2"/>
        <v/>
      </c>
      <c r="H75" s="52" t="str">
        <f t="shared" si="3"/>
        <v/>
      </c>
      <c r="I75" s="10" t="str">
        <f>IFERROR(VLOOKUP(VALUE(RIGHT($H75,LEN($H75)-0)),[2]List1!$A$2:$D$1000,2,FALSE),"")</f>
        <v/>
      </c>
      <c r="J75" s="10" t="str">
        <f>IFERROR(VLOOKUP(VALUE(RIGHT($H75,LEN($H75)-0)),[2]List1!$A$2:$D$1000,3,FALSE),"")</f>
        <v/>
      </c>
      <c r="K75" s="54" t="str">
        <f t="shared" ref="K75:K109" si="5">IF(D75="","",D75/60)</f>
        <v/>
      </c>
      <c r="L75" s="52"/>
      <c r="M75" s="8"/>
    </row>
    <row r="76" spans="1:13" s="3" customFormat="1" ht="15" customHeight="1" x14ac:dyDescent="0.2">
      <c r="A76" s="16" t="s">
        <v>79</v>
      </c>
      <c r="B76" s="17"/>
      <c r="C76" s="18"/>
      <c r="D76" s="47" t="str">
        <f>IFERROR(VLOOKUP(VALUE(RIGHT($A76,LEN($A76)-0)),[1]Benjamin!$A$5:$BB$104,COLUMN(BB:BB),FALSE),"")</f>
        <v/>
      </c>
      <c r="E76" s="9" t="str">
        <f>IFERROR(VLOOKUP(VALUE(RIGHT($A76,LEN($A76)-0)),[1]Benjamin!$A$5:$BB$104,COLUMN(AB:AB),FALSE),"")</f>
        <v/>
      </c>
      <c r="F76" s="9" t="str">
        <f t="shared" ref="F76:F99" si="6">IF(LEN(B76)&lt;2,IF(LEN(C76)&lt;2,"",$B$8),$B$8)</f>
        <v/>
      </c>
      <c r="G76" s="9" t="str">
        <f t="shared" ref="G76:G109" si="7">IF(F76="","",IF($B$8="BENJAMIN","OŠ","--"))</f>
        <v/>
      </c>
      <c r="H76" s="52" t="str">
        <f t="shared" ref="H76:H99" si="8">IF(F76="","",$B$6)</f>
        <v/>
      </c>
      <c r="I76" s="10" t="str">
        <f>IFERROR(VLOOKUP(VALUE(RIGHT($H76,LEN($H76)-0)),[2]List1!$A$2:$D$1000,2,FALSE),"")</f>
        <v/>
      </c>
      <c r="J76" s="10" t="str">
        <f>IFERROR(VLOOKUP(VALUE(RIGHT($H76,LEN($H76)-0)),[2]List1!$A$2:$D$1000,3,FALSE),"")</f>
        <v/>
      </c>
      <c r="K76" s="54" t="str">
        <f t="shared" si="5"/>
        <v/>
      </c>
      <c r="L76" s="52"/>
      <c r="M76" s="8"/>
    </row>
    <row r="77" spans="1:13" s="3" customFormat="1" ht="15" customHeight="1" x14ac:dyDescent="0.2">
      <c r="A77" s="16" t="s">
        <v>80</v>
      </c>
      <c r="B77" s="17"/>
      <c r="C77" s="18"/>
      <c r="D77" s="47" t="str">
        <f>IFERROR(VLOOKUP(VALUE(RIGHT($A77,LEN($A77)-0)),[1]Benjamin!$A$5:$BB$104,COLUMN(BB:BB),FALSE),"")</f>
        <v/>
      </c>
      <c r="E77" s="9" t="str">
        <f>IFERROR(VLOOKUP(VALUE(RIGHT($A77,LEN($A77)-0)),[1]Benjamin!$A$5:$BB$104,COLUMN(AB:AB),FALSE),"")</f>
        <v/>
      </c>
      <c r="F77" s="9" t="str">
        <f t="shared" si="6"/>
        <v/>
      </c>
      <c r="G77" s="9" t="str">
        <f t="shared" si="7"/>
        <v/>
      </c>
      <c r="H77" s="52" t="str">
        <f t="shared" si="8"/>
        <v/>
      </c>
      <c r="I77" s="10" t="str">
        <f>IFERROR(VLOOKUP(VALUE(RIGHT($H77,LEN($H77)-0)),[2]List1!$A$2:$D$1000,2,FALSE),"")</f>
        <v/>
      </c>
      <c r="J77" s="10" t="str">
        <f>IFERROR(VLOOKUP(VALUE(RIGHT($H77,LEN($H77)-0)),[2]List1!$A$2:$D$1000,3,FALSE),"")</f>
        <v/>
      </c>
      <c r="K77" s="54" t="str">
        <f t="shared" si="5"/>
        <v/>
      </c>
      <c r="L77" s="52"/>
      <c r="M77" s="8"/>
    </row>
    <row r="78" spans="1:13" s="3" customFormat="1" ht="15" customHeight="1" x14ac:dyDescent="0.2">
      <c r="A78" s="16" t="s">
        <v>81</v>
      </c>
      <c r="B78" s="17"/>
      <c r="C78" s="18"/>
      <c r="D78" s="47" t="str">
        <f>IFERROR(VLOOKUP(VALUE(RIGHT($A78,LEN($A78)-0)),[1]Benjamin!$A$5:$BB$104,COLUMN(BB:BB),FALSE),"")</f>
        <v/>
      </c>
      <c r="E78" s="9" t="str">
        <f>IFERROR(VLOOKUP(VALUE(RIGHT($A78,LEN($A78)-0)),[1]Benjamin!$A$5:$BB$104,COLUMN(AB:AB),FALSE),"")</f>
        <v/>
      </c>
      <c r="F78" s="9" t="str">
        <f t="shared" si="6"/>
        <v/>
      </c>
      <c r="G78" s="9" t="str">
        <f t="shared" si="7"/>
        <v/>
      </c>
      <c r="H78" s="52" t="str">
        <f t="shared" si="8"/>
        <v/>
      </c>
      <c r="I78" s="10" t="str">
        <f>IFERROR(VLOOKUP(VALUE(RIGHT($H78,LEN($H78)-0)),[2]List1!$A$2:$D$1000,2,FALSE),"")</f>
        <v/>
      </c>
      <c r="J78" s="10" t="str">
        <f>IFERROR(VLOOKUP(VALUE(RIGHT($H78,LEN($H78)-0)),[2]List1!$A$2:$D$1000,3,FALSE),"")</f>
        <v/>
      </c>
      <c r="K78" s="54" t="str">
        <f t="shared" si="5"/>
        <v/>
      </c>
      <c r="L78" s="52"/>
      <c r="M78" s="8"/>
    </row>
    <row r="79" spans="1:13" s="3" customFormat="1" ht="15" customHeight="1" x14ac:dyDescent="0.2">
      <c r="A79" s="16" t="s">
        <v>82</v>
      </c>
      <c r="B79" s="17"/>
      <c r="C79" s="18"/>
      <c r="D79" s="47" t="str">
        <f>IFERROR(VLOOKUP(VALUE(RIGHT($A79,LEN($A79)-0)),[1]Benjamin!$A$5:$BB$104,COLUMN(BB:BB),FALSE),"")</f>
        <v/>
      </c>
      <c r="E79" s="9" t="str">
        <f>IFERROR(VLOOKUP(VALUE(RIGHT($A79,LEN($A79)-0)),[1]Benjamin!$A$5:$BB$104,COLUMN(AB:AB),FALSE),"")</f>
        <v/>
      </c>
      <c r="F79" s="9" t="str">
        <f t="shared" si="6"/>
        <v/>
      </c>
      <c r="G79" s="9" t="str">
        <f t="shared" si="7"/>
        <v/>
      </c>
      <c r="H79" s="52" t="str">
        <f t="shared" si="8"/>
        <v/>
      </c>
      <c r="I79" s="10" t="str">
        <f>IFERROR(VLOOKUP(VALUE(RIGHT($H79,LEN($H79)-0)),[2]List1!$A$2:$D$1000,2,FALSE),"")</f>
        <v/>
      </c>
      <c r="J79" s="10" t="str">
        <f>IFERROR(VLOOKUP(VALUE(RIGHT($H79,LEN($H79)-0)),[2]List1!$A$2:$D$1000,3,FALSE),"")</f>
        <v/>
      </c>
      <c r="K79" s="54" t="str">
        <f t="shared" si="5"/>
        <v/>
      </c>
      <c r="L79" s="52"/>
      <c r="M79" s="8"/>
    </row>
    <row r="80" spans="1:13" s="3" customFormat="1" ht="15" customHeight="1" x14ac:dyDescent="0.2">
      <c r="A80" s="16" t="s">
        <v>83</v>
      </c>
      <c r="B80" s="17"/>
      <c r="C80" s="18"/>
      <c r="D80" s="47" t="str">
        <f>IFERROR(VLOOKUP(VALUE(RIGHT($A80,LEN($A80)-0)),[1]Benjamin!$A$5:$BB$104,COLUMN(BB:BB),FALSE),"")</f>
        <v/>
      </c>
      <c r="E80" s="9" t="str">
        <f>IFERROR(VLOOKUP(VALUE(RIGHT($A80,LEN($A80)-0)),[1]Benjamin!$A$5:$BB$104,COLUMN(AB:AB),FALSE),"")</f>
        <v/>
      </c>
      <c r="F80" s="9" t="str">
        <f t="shared" si="6"/>
        <v/>
      </c>
      <c r="G80" s="9" t="str">
        <f t="shared" si="7"/>
        <v/>
      </c>
      <c r="H80" s="52" t="str">
        <f t="shared" si="8"/>
        <v/>
      </c>
      <c r="I80" s="10" t="str">
        <f>IFERROR(VLOOKUP(VALUE(RIGHT($H80,LEN($H80)-0)),[2]List1!$A$2:$D$1000,2,FALSE),"")</f>
        <v/>
      </c>
      <c r="J80" s="10" t="str">
        <f>IFERROR(VLOOKUP(VALUE(RIGHT($H80,LEN($H80)-0)),[2]List1!$A$2:$D$1000,3,FALSE),"")</f>
        <v/>
      </c>
      <c r="K80" s="54" t="str">
        <f t="shared" si="5"/>
        <v/>
      </c>
      <c r="L80" s="52"/>
      <c r="M80" s="8"/>
    </row>
    <row r="81" spans="1:13" s="3" customFormat="1" ht="15" customHeight="1" x14ac:dyDescent="0.2">
      <c r="A81" s="16" t="s">
        <v>84</v>
      </c>
      <c r="B81" s="17"/>
      <c r="C81" s="18"/>
      <c r="D81" s="47" t="str">
        <f>IFERROR(VLOOKUP(VALUE(RIGHT($A81,LEN($A81)-0)),[1]Benjamin!$A$5:$BB$104,COLUMN(BB:BB),FALSE),"")</f>
        <v/>
      </c>
      <c r="E81" s="9" t="str">
        <f>IFERROR(VLOOKUP(VALUE(RIGHT($A81,LEN($A81)-0)),[1]Benjamin!$A$5:$BB$104,COLUMN(AB:AB),FALSE),"")</f>
        <v/>
      </c>
      <c r="F81" s="9" t="str">
        <f t="shared" si="6"/>
        <v/>
      </c>
      <c r="G81" s="9" t="str">
        <f t="shared" si="7"/>
        <v/>
      </c>
      <c r="H81" s="52" t="str">
        <f t="shared" si="8"/>
        <v/>
      </c>
      <c r="I81" s="10" t="str">
        <f>IFERROR(VLOOKUP(VALUE(RIGHT($H81,LEN($H81)-0)),[2]List1!$A$2:$D$1000,2,FALSE),"")</f>
        <v/>
      </c>
      <c r="J81" s="10" t="str">
        <f>IFERROR(VLOOKUP(VALUE(RIGHT($H81,LEN($H81)-0)),[2]List1!$A$2:$D$1000,3,FALSE),"")</f>
        <v/>
      </c>
      <c r="K81" s="54" t="str">
        <f t="shared" si="5"/>
        <v/>
      </c>
      <c r="L81" s="52"/>
      <c r="M81" s="8"/>
    </row>
    <row r="82" spans="1:13" s="3" customFormat="1" ht="15" customHeight="1" x14ac:dyDescent="0.2">
      <c r="A82" s="16" t="s">
        <v>85</v>
      </c>
      <c r="B82" s="17"/>
      <c r="C82" s="18"/>
      <c r="D82" s="47" t="str">
        <f>IFERROR(VLOOKUP(VALUE(RIGHT($A82,LEN($A82)-0)),[1]Benjamin!$A$5:$BB$104,COLUMN(BB:BB),FALSE),"")</f>
        <v/>
      </c>
      <c r="E82" s="9" t="str">
        <f>IFERROR(VLOOKUP(VALUE(RIGHT($A82,LEN($A82)-0)),[1]Benjamin!$A$5:$BB$104,COLUMN(AB:AB),FALSE),"")</f>
        <v/>
      </c>
      <c r="F82" s="9" t="str">
        <f t="shared" si="6"/>
        <v/>
      </c>
      <c r="G82" s="9" t="str">
        <f t="shared" si="7"/>
        <v/>
      </c>
      <c r="H82" s="52" t="str">
        <f t="shared" si="8"/>
        <v/>
      </c>
      <c r="I82" s="10" t="str">
        <f>IFERROR(VLOOKUP(VALUE(RIGHT($H82,LEN($H82)-0)),[2]List1!$A$2:$D$1000,2,FALSE),"")</f>
        <v/>
      </c>
      <c r="J82" s="10" t="str">
        <f>IFERROR(VLOOKUP(VALUE(RIGHT($H82,LEN($H82)-0)),[2]List1!$A$2:$D$1000,3,FALSE),"")</f>
        <v/>
      </c>
      <c r="K82" s="54" t="str">
        <f t="shared" si="5"/>
        <v/>
      </c>
      <c r="L82" s="52"/>
      <c r="M82" s="8"/>
    </row>
    <row r="83" spans="1:13" s="3" customFormat="1" ht="15" customHeight="1" x14ac:dyDescent="0.2">
      <c r="A83" s="16" t="s">
        <v>86</v>
      </c>
      <c r="B83" s="17"/>
      <c r="C83" s="18"/>
      <c r="D83" s="47" t="str">
        <f>IFERROR(VLOOKUP(VALUE(RIGHT($A83,LEN($A83)-0)),[1]Benjamin!$A$5:$BB$104,COLUMN(BB:BB),FALSE),"")</f>
        <v/>
      </c>
      <c r="E83" s="9" t="str">
        <f>IFERROR(VLOOKUP(VALUE(RIGHT($A83,LEN($A83)-0)),[1]Benjamin!$A$5:$BB$104,COLUMN(AB:AB),FALSE),"")</f>
        <v/>
      </c>
      <c r="F83" s="9" t="str">
        <f t="shared" si="6"/>
        <v/>
      </c>
      <c r="G83" s="9" t="str">
        <f t="shared" si="7"/>
        <v/>
      </c>
      <c r="H83" s="52" t="str">
        <f t="shared" si="8"/>
        <v/>
      </c>
      <c r="I83" s="10" t="str">
        <f>IFERROR(VLOOKUP(VALUE(RIGHT($H83,LEN($H83)-0)),[2]List1!$A$2:$D$1000,2,FALSE),"")</f>
        <v/>
      </c>
      <c r="J83" s="10" t="str">
        <f>IFERROR(VLOOKUP(VALUE(RIGHT($H83,LEN($H83)-0)),[2]List1!$A$2:$D$1000,3,FALSE),"")</f>
        <v/>
      </c>
      <c r="K83" s="54" t="str">
        <f t="shared" si="5"/>
        <v/>
      </c>
      <c r="L83" s="52"/>
      <c r="M83" s="8"/>
    </row>
    <row r="84" spans="1:13" s="3" customFormat="1" ht="15" customHeight="1" x14ac:dyDescent="0.2">
      <c r="A84" s="16" t="s">
        <v>87</v>
      </c>
      <c r="B84" s="17"/>
      <c r="C84" s="18"/>
      <c r="D84" s="47" t="str">
        <f>IFERROR(VLOOKUP(VALUE(RIGHT($A84,LEN($A84)-0)),[1]Benjamin!$A$5:$BB$104,COLUMN(BB:BB),FALSE),"")</f>
        <v/>
      </c>
      <c r="E84" s="9" t="str">
        <f>IFERROR(VLOOKUP(VALUE(RIGHT($A84,LEN($A84)-0)),[1]Benjamin!$A$5:$BB$104,COLUMN(AB:AB),FALSE),"")</f>
        <v/>
      </c>
      <c r="F84" s="9" t="str">
        <f t="shared" si="6"/>
        <v/>
      </c>
      <c r="G84" s="9" t="str">
        <f t="shared" si="7"/>
        <v/>
      </c>
      <c r="H84" s="52" t="str">
        <f t="shared" si="8"/>
        <v/>
      </c>
      <c r="I84" s="10" t="str">
        <f>IFERROR(VLOOKUP(VALUE(RIGHT($H84,LEN($H84)-0)),[2]List1!$A$2:$D$1000,2,FALSE),"")</f>
        <v/>
      </c>
      <c r="J84" s="10" t="str">
        <f>IFERROR(VLOOKUP(VALUE(RIGHT($H84,LEN($H84)-0)),[2]List1!$A$2:$D$1000,3,FALSE),"")</f>
        <v/>
      </c>
      <c r="K84" s="54" t="str">
        <f t="shared" si="5"/>
        <v/>
      </c>
      <c r="L84" s="52"/>
      <c r="M84" s="8"/>
    </row>
    <row r="85" spans="1:13" s="3" customFormat="1" ht="15" customHeight="1" x14ac:dyDescent="0.2">
      <c r="A85" s="16" t="s">
        <v>88</v>
      </c>
      <c r="B85" s="17"/>
      <c r="C85" s="18"/>
      <c r="D85" s="47" t="str">
        <f>IFERROR(VLOOKUP(VALUE(RIGHT($A85,LEN($A85)-0)),[1]Benjamin!$A$5:$BB$104,COLUMN(BB:BB),FALSE),"")</f>
        <v/>
      </c>
      <c r="E85" s="9" t="str">
        <f>IFERROR(VLOOKUP(VALUE(RIGHT($A85,LEN($A85)-0)),[1]Benjamin!$A$5:$BB$104,COLUMN(AB:AB),FALSE),"")</f>
        <v/>
      </c>
      <c r="F85" s="9" t="str">
        <f t="shared" si="6"/>
        <v/>
      </c>
      <c r="G85" s="9" t="str">
        <f t="shared" si="7"/>
        <v/>
      </c>
      <c r="H85" s="52" t="str">
        <f t="shared" si="8"/>
        <v/>
      </c>
      <c r="I85" s="10" t="str">
        <f>IFERROR(VLOOKUP(VALUE(RIGHT($H85,LEN($H85)-0)),[2]List1!$A$2:$D$1000,2,FALSE),"")</f>
        <v/>
      </c>
      <c r="J85" s="10" t="str">
        <f>IFERROR(VLOOKUP(VALUE(RIGHT($H85,LEN($H85)-0)),[2]List1!$A$2:$D$1000,3,FALSE),"")</f>
        <v/>
      </c>
      <c r="K85" s="54" t="str">
        <f t="shared" si="5"/>
        <v/>
      </c>
      <c r="L85" s="52"/>
      <c r="M85" s="8"/>
    </row>
    <row r="86" spans="1:13" s="3" customFormat="1" ht="15" customHeight="1" x14ac:dyDescent="0.2">
      <c r="A86" s="16" t="s">
        <v>89</v>
      </c>
      <c r="B86" s="17"/>
      <c r="C86" s="18"/>
      <c r="D86" s="47" t="str">
        <f>IFERROR(VLOOKUP(VALUE(RIGHT($A86,LEN($A86)-0)),[1]Benjamin!$A$5:$BB$104,COLUMN(BB:BB),FALSE),"")</f>
        <v/>
      </c>
      <c r="E86" s="9" t="str">
        <f>IFERROR(VLOOKUP(VALUE(RIGHT($A86,LEN($A86)-0)),[1]Benjamin!$A$5:$BB$104,COLUMN(AB:AB),FALSE),"")</f>
        <v/>
      </c>
      <c r="F86" s="9" t="str">
        <f t="shared" si="6"/>
        <v/>
      </c>
      <c r="G86" s="9" t="str">
        <f t="shared" si="7"/>
        <v/>
      </c>
      <c r="H86" s="52" t="str">
        <f t="shared" si="8"/>
        <v/>
      </c>
      <c r="I86" s="10" t="str">
        <f>IFERROR(VLOOKUP(VALUE(RIGHT($H86,LEN($H86)-0)),[2]List1!$A$2:$D$1000,2,FALSE),"")</f>
        <v/>
      </c>
      <c r="J86" s="10" t="str">
        <f>IFERROR(VLOOKUP(VALUE(RIGHT($H86,LEN($H86)-0)),[2]List1!$A$2:$D$1000,3,FALSE),"")</f>
        <v/>
      </c>
      <c r="K86" s="54" t="str">
        <f t="shared" si="5"/>
        <v/>
      </c>
      <c r="L86" s="52"/>
      <c r="M86" s="8"/>
    </row>
    <row r="87" spans="1:13" s="3" customFormat="1" ht="15" customHeight="1" x14ac:dyDescent="0.2">
      <c r="A87" s="16" t="s">
        <v>90</v>
      </c>
      <c r="B87" s="17"/>
      <c r="C87" s="18"/>
      <c r="D87" s="47" t="str">
        <f>IFERROR(VLOOKUP(VALUE(RIGHT($A87,LEN($A87)-0)),[1]Benjamin!$A$5:$BB$104,COLUMN(BB:BB),FALSE),"")</f>
        <v/>
      </c>
      <c r="E87" s="9" t="str">
        <f>IFERROR(VLOOKUP(VALUE(RIGHT($A87,LEN($A87)-0)),[1]Benjamin!$A$5:$BB$104,COLUMN(AB:AB),FALSE),"")</f>
        <v/>
      </c>
      <c r="F87" s="9" t="str">
        <f t="shared" si="6"/>
        <v/>
      </c>
      <c r="G87" s="9" t="str">
        <f t="shared" si="7"/>
        <v/>
      </c>
      <c r="H87" s="52" t="str">
        <f t="shared" si="8"/>
        <v/>
      </c>
      <c r="I87" s="10" t="str">
        <f>IFERROR(VLOOKUP(VALUE(RIGHT($H87,LEN($H87)-0)),[2]List1!$A$2:$D$1000,2,FALSE),"")</f>
        <v/>
      </c>
      <c r="J87" s="10" t="str">
        <f>IFERROR(VLOOKUP(VALUE(RIGHT($H87,LEN($H87)-0)),[2]List1!$A$2:$D$1000,3,FALSE),"")</f>
        <v/>
      </c>
      <c r="K87" s="54" t="str">
        <f t="shared" si="5"/>
        <v/>
      </c>
      <c r="L87" s="52"/>
      <c r="M87" s="8"/>
    </row>
    <row r="88" spans="1:13" s="3" customFormat="1" ht="15" customHeight="1" x14ac:dyDescent="0.2">
      <c r="A88" s="16" t="s">
        <v>91</v>
      </c>
      <c r="B88" s="17"/>
      <c r="C88" s="18"/>
      <c r="D88" s="47" t="str">
        <f>IFERROR(VLOOKUP(VALUE(RIGHT($A88,LEN($A88)-0)),[1]Benjamin!$A$5:$BB$104,COLUMN(BB:BB),FALSE),"")</f>
        <v/>
      </c>
      <c r="E88" s="9" t="str">
        <f>IFERROR(VLOOKUP(VALUE(RIGHT($A88,LEN($A88)-0)),[1]Benjamin!$A$5:$BB$104,COLUMN(AB:AB),FALSE),"")</f>
        <v/>
      </c>
      <c r="F88" s="9" t="str">
        <f t="shared" si="6"/>
        <v/>
      </c>
      <c r="G88" s="9" t="str">
        <f t="shared" si="7"/>
        <v/>
      </c>
      <c r="H88" s="52" t="str">
        <f t="shared" si="8"/>
        <v/>
      </c>
      <c r="I88" s="10" t="str">
        <f>IFERROR(VLOOKUP(VALUE(RIGHT($H88,LEN($H88)-0)),[2]List1!$A$2:$D$1000,2,FALSE),"")</f>
        <v/>
      </c>
      <c r="J88" s="10" t="str">
        <f>IFERROR(VLOOKUP(VALUE(RIGHT($H88,LEN($H88)-0)),[2]List1!$A$2:$D$1000,3,FALSE),"")</f>
        <v/>
      </c>
      <c r="K88" s="54" t="str">
        <f t="shared" si="5"/>
        <v/>
      </c>
      <c r="L88" s="52"/>
      <c r="M88" s="8"/>
    </row>
    <row r="89" spans="1:13" s="3" customFormat="1" ht="15" customHeight="1" x14ac:dyDescent="0.2">
      <c r="A89" s="16" t="s">
        <v>92</v>
      </c>
      <c r="B89" s="17"/>
      <c r="C89" s="18"/>
      <c r="D89" s="47" t="str">
        <f>IFERROR(VLOOKUP(VALUE(RIGHT($A89,LEN($A89)-0)),[1]Benjamin!$A$5:$BB$104,COLUMN(BB:BB),FALSE),"")</f>
        <v/>
      </c>
      <c r="E89" s="9" t="str">
        <f>IFERROR(VLOOKUP(VALUE(RIGHT($A89,LEN($A89)-0)),[1]Benjamin!$A$5:$BB$104,COLUMN(AB:AB),FALSE),"")</f>
        <v/>
      </c>
      <c r="F89" s="9" t="str">
        <f t="shared" si="6"/>
        <v/>
      </c>
      <c r="G89" s="9" t="str">
        <f t="shared" si="7"/>
        <v/>
      </c>
      <c r="H89" s="52" t="str">
        <f t="shared" si="8"/>
        <v/>
      </c>
      <c r="I89" s="10" t="str">
        <f>IFERROR(VLOOKUP(VALUE(RIGHT($H89,LEN($H89)-0)),[2]List1!$A$2:$D$1000,2,FALSE),"")</f>
        <v/>
      </c>
      <c r="J89" s="10" t="str">
        <f>IFERROR(VLOOKUP(VALUE(RIGHT($H89,LEN($H89)-0)),[2]List1!$A$2:$D$1000,3,FALSE),"")</f>
        <v/>
      </c>
      <c r="K89" s="54" t="str">
        <f t="shared" si="5"/>
        <v/>
      </c>
      <c r="L89" s="52"/>
      <c r="M89" s="8"/>
    </row>
    <row r="90" spans="1:13" s="3" customFormat="1" ht="15" customHeight="1" x14ac:dyDescent="0.2">
      <c r="A90" s="16" t="s">
        <v>93</v>
      </c>
      <c r="B90" s="17"/>
      <c r="C90" s="18"/>
      <c r="D90" s="47" t="str">
        <f>IFERROR(VLOOKUP(VALUE(RIGHT($A90,LEN($A90)-0)),[1]Benjamin!$A$5:$BB$104,COLUMN(BB:BB),FALSE),"")</f>
        <v/>
      </c>
      <c r="E90" s="9" t="str">
        <f>IFERROR(VLOOKUP(VALUE(RIGHT($A90,LEN($A90)-0)),[1]Benjamin!$A$5:$BB$104,COLUMN(AB:AB),FALSE),"")</f>
        <v/>
      </c>
      <c r="F90" s="9" t="str">
        <f t="shared" si="6"/>
        <v/>
      </c>
      <c r="G90" s="9" t="str">
        <f t="shared" si="7"/>
        <v/>
      </c>
      <c r="H90" s="52" t="str">
        <f t="shared" si="8"/>
        <v/>
      </c>
      <c r="I90" s="10" t="str">
        <f>IFERROR(VLOOKUP(VALUE(RIGHT($H90,LEN($H90)-0)),[2]List1!$A$2:$D$1000,2,FALSE),"")</f>
        <v/>
      </c>
      <c r="J90" s="10" t="str">
        <f>IFERROR(VLOOKUP(VALUE(RIGHT($H90,LEN($H90)-0)),[2]List1!$A$2:$D$1000,3,FALSE),"")</f>
        <v/>
      </c>
      <c r="K90" s="54" t="str">
        <f t="shared" si="5"/>
        <v/>
      </c>
      <c r="L90" s="52"/>
      <c r="M90" s="8"/>
    </row>
    <row r="91" spans="1:13" s="3" customFormat="1" ht="15" customHeight="1" x14ac:dyDescent="0.2">
      <c r="A91" s="16" t="s">
        <v>94</v>
      </c>
      <c r="B91" s="17"/>
      <c r="C91" s="18"/>
      <c r="D91" s="47" t="str">
        <f>IFERROR(VLOOKUP(VALUE(RIGHT($A91,LEN($A91)-0)),[1]Benjamin!$A$5:$BB$104,COLUMN(BB:BB),FALSE),"")</f>
        <v/>
      </c>
      <c r="E91" s="9" t="str">
        <f>IFERROR(VLOOKUP(VALUE(RIGHT($A91,LEN($A91)-0)),[1]Benjamin!$A$5:$BB$104,COLUMN(AB:AB),FALSE),"")</f>
        <v/>
      </c>
      <c r="F91" s="9" t="str">
        <f t="shared" si="6"/>
        <v/>
      </c>
      <c r="G91" s="9" t="str">
        <f t="shared" si="7"/>
        <v/>
      </c>
      <c r="H91" s="52" t="str">
        <f t="shared" si="8"/>
        <v/>
      </c>
      <c r="I91" s="10" t="str">
        <f>IFERROR(VLOOKUP(VALUE(RIGHT($H91,LEN($H91)-0)),[2]List1!$A$2:$D$1000,2,FALSE),"")</f>
        <v/>
      </c>
      <c r="J91" s="10" t="str">
        <f>IFERROR(VLOOKUP(VALUE(RIGHT($H91,LEN($H91)-0)),[2]List1!$A$2:$D$1000,3,FALSE),"")</f>
        <v/>
      </c>
      <c r="K91" s="54" t="str">
        <f t="shared" si="5"/>
        <v/>
      </c>
      <c r="L91" s="52"/>
      <c r="M91" s="8"/>
    </row>
    <row r="92" spans="1:13" s="3" customFormat="1" ht="15" customHeight="1" x14ac:dyDescent="0.2">
      <c r="A92" s="16" t="s">
        <v>95</v>
      </c>
      <c r="B92" s="17"/>
      <c r="C92" s="18"/>
      <c r="D92" s="47" t="str">
        <f>IFERROR(VLOOKUP(VALUE(RIGHT($A92,LEN($A92)-0)),[1]Benjamin!$A$5:$BB$104,COLUMN(BB:BB),FALSE),"")</f>
        <v/>
      </c>
      <c r="E92" s="9" t="str">
        <f>IFERROR(VLOOKUP(VALUE(RIGHT($A92,LEN($A92)-0)),[1]Benjamin!$A$5:$BB$104,COLUMN(AB:AB),FALSE),"")</f>
        <v/>
      </c>
      <c r="F92" s="9" t="str">
        <f t="shared" si="6"/>
        <v/>
      </c>
      <c r="G92" s="9" t="str">
        <f t="shared" si="7"/>
        <v/>
      </c>
      <c r="H92" s="52" t="str">
        <f t="shared" si="8"/>
        <v/>
      </c>
      <c r="I92" s="10" t="str">
        <f>IFERROR(VLOOKUP(VALUE(RIGHT($H92,LEN($H92)-0)),[2]List1!$A$2:$D$1000,2,FALSE),"")</f>
        <v/>
      </c>
      <c r="J92" s="10" t="str">
        <f>IFERROR(VLOOKUP(VALUE(RIGHT($H92,LEN($H92)-0)),[2]List1!$A$2:$D$1000,3,FALSE),"")</f>
        <v/>
      </c>
      <c r="K92" s="54" t="str">
        <f t="shared" si="5"/>
        <v/>
      </c>
      <c r="L92" s="52"/>
      <c r="M92" s="8"/>
    </row>
    <row r="93" spans="1:13" s="3" customFormat="1" ht="15" customHeight="1" x14ac:dyDescent="0.2">
      <c r="A93" s="16" t="s">
        <v>96</v>
      </c>
      <c r="B93" s="17"/>
      <c r="C93" s="18"/>
      <c r="D93" s="47" t="str">
        <f>IFERROR(VLOOKUP(VALUE(RIGHT($A93,LEN($A93)-0)),[1]Benjamin!$A$5:$BB$104,COLUMN(BB:BB),FALSE),"")</f>
        <v/>
      </c>
      <c r="E93" s="9" t="str">
        <f>IFERROR(VLOOKUP(VALUE(RIGHT($A93,LEN($A93)-0)),[1]Benjamin!$A$5:$BB$104,COLUMN(AB:AB),FALSE),"")</f>
        <v/>
      </c>
      <c r="F93" s="9" t="str">
        <f t="shared" si="6"/>
        <v/>
      </c>
      <c r="G93" s="9" t="str">
        <f t="shared" si="7"/>
        <v/>
      </c>
      <c r="H93" s="52" t="str">
        <f t="shared" si="8"/>
        <v/>
      </c>
      <c r="I93" s="10" t="str">
        <f>IFERROR(VLOOKUP(VALUE(RIGHT($H93,LEN($H93)-0)),[2]List1!$A$2:$D$1000,2,FALSE),"")</f>
        <v/>
      </c>
      <c r="J93" s="10" t="str">
        <f>IFERROR(VLOOKUP(VALUE(RIGHT($H93,LEN($H93)-0)),[2]List1!$A$2:$D$1000,3,FALSE),"")</f>
        <v/>
      </c>
      <c r="K93" s="54" t="str">
        <f t="shared" si="5"/>
        <v/>
      </c>
      <c r="L93" s="52"/>
      <c r="M93" s="8"/>
    </row>
    <row r="94" spans="1:13" s="3" customFormat="1" ht="15" customHeight="1" x14ac:dyDescent="0.2">
      <c r="A94" s="16" t="s">
        <v>97</v>
      </c>
      <c r="B94" s="17"/>
      <c r="C94" s="18"/>
      <c r="D94" s="47" t="str">
        <f>IFERROR(VLOOKUP(VALUE(RIGHT($A94,LEN($A94)-0)),[1]Benjamin!$A$5:$BB$104,COLUMN(BB:BB),FALSE),"")</f>
        <v/>
      </c>
      <c r="E94" s="9" t="str">
        <f>IFERROR(VLOOKUP(VALUE(RIGHT($A94,LEN($A94)-0)),[1]Benjamin!$A$5:$BB$104,COLUMN(AB:AB),FALSE),"")</f>
        <v/>
      </c>
      <c r="F94" s="9" t="str">
        <f t="shared" si="6"/>
        <v/>
      </c>
      <c r="G94" s="9" t="str">
        <f t="shared" si="7"/>
        <v/>
      </c>
      <c r="H94" s="52" t="str">
        <f t="shared" si="8"/>
        <v/>
      </c>
      <c r="I94" s="10" t="str">
        <f>IFERROR(VLOOKUP(VALUE(RIGHT($H94,LEN($H94)-0)),[2]List1!$A$2:$D$1000,2,FALSE),"")</f>
        <v/>
      </c>
      <c r="J94" s="10" t="str">
        <f>IFERROR(VLOOKUP(VALUE(RIGHT($H94,LEN($H94)-0)),[2]List1!$A$2:$D$1000,3,FALSE),"")</f>
        <v/>
      </c>
      <c r="K94" s="54" t="str">
        <f t="shared" si="5"/>
        <v/>
      </c>
      <c r="L94" s="52"/>
      <c r="M94" s="8"/>
    </row>
    <row r="95" spans="1:13" s="3" customFormat="1" ht="15" customHeight="1" x14ac:dyDescent="0.2">
      <c r="A95" s="16" t="s">
        <v>98</v>
      </c>
      <c r="B95" s="17"/>
      <c r="C95" s="18"/>
      <c r="D95" s="47" t="str">
        <f>IFERROR(VLOOKUP(VALUE(RIGHT($A95,LEN($A95)-0)),[1]Benjamin!$A$5:$BB$104,COLUMN(BB:BB),FALSE),"")</f>
        <v/>
      </c>
      <c r="E95" s="9" t="str">
        <f>IFERROR(VLOOKUP(VALUE(RIGHT($A95,LEN($A95)-0)),[1]Benjamin!$A$5:$BB$104,COLUMN(AB:AB),FALSE),"")</f>
        <v/>
      </c>
      <c r="F95" s="9" t="str">
        <f t="shared" si="6"/>
        <v/>
      </c>
      <c r="G95" s="9" t="str">
        <f t="shared" si="7"/>
        <v/>
      </c>
      <c r="H95" s="52" t="str">
        <f t="shared" si="8"/>
        <v/>
      </c>
      <c r="I95" s="10" t="str">
        <f>IFERROR(VLOOKUP(VALUE(RIGHT($H95,LEN($H95)-0)),[2]List1!$A$2:$D$1000,2,FALSE),"")</f>
        <v/>
      </c>
      <c r="J95" s="10" t="str">
        <f>IFERROR(VLOOKUP(VALUE(RIGHT($H95,LEN($H95)-0)),[2]List1!$A$2:$D$1000,3,FALSE),"")</f>
        <v/>
      </c>
      <c r="K95" s="54" t="str">
        <f t="shared" si="5"/>
        <v/>
      </c>
      <c r="L95" s="52"/>
      <c r="M95" s="8"/>
    </row>
    <row r="96" spans="1:13" s="3" customFormat="1" ht="15" customHeight="1" x14ac:dyDescent="0.2">
      <c r="A96" s="16" t="s">
        <v>99</v>
      </c>
      <c r="B96" s="17"/>
      <c r="C96" s="18"/>
      <c r="D96" s="47" t="str">
        <f>IFERROR(VLOOKUP(VALUE(RIGHT($A96,LEN($A96)-0)),[1]Benjamin!$A$5:$BB$104,COLUMN(BB:BB),FALSE),"")</f>
        <v/>
      </c>
      <c r="E96" s="9" t="str">
        <f>IFERROR(VLOOKUP(VALUE(RIGHT($A96,LEN($A96)-0)),[1]Benjamin!$A$5:$BB$104,COLUMN(AB:AB),FALSE),"")</f>
        <v/>
      </c>
      <c r="F96" s="9" t="str">
        <f t="shared" si="6"/>
        <v/>
      </c>
      <c r="G96" s="9" t="str">
        <f t="shared" si="7"/>
        <v/>
      </c>
      <c r="H96" s="52" t="str">
        <f t="shared" si="8"/>
        <v/>
      </c>
      <c r="I96" s="10" t="str">
        <f>IFERROR(VLOOKUP(VALUE(RIGHT($H96,LEN($H96)-0)),[2]List1!$A$2:$D$1000,2,FALSE),"")</f>
        <v/>
      </c>
      <c r="J96" s="10" t="str">
        <f>IFERROR(VLOOKUP(VALUE(RIGHT($H96,LEN($H96)-0)),[2]List1!$A$2:$D$1000,3,FALSE),"")</f>
        <v/>
      </c>
      <c r="K96" s="54" t="str">
        <f t="shared" si="5"/>
        <v/>
      </c>
      <c r="L96" s="52"/>
      <c r="M96" s="8"/>
    </row>
    <row r="97" spans="1:13" s="3" customFormat="1" ht="15" customHeight="1" x14ac:dyDescent="0.2">
      <c r="A97" s="16" t="s">
        <v>100</v>
      </c>
      <c r="B97" s="17"/>
      <c r="C97" s="18"/>
      <c r="D97" s="47" t="str">
        <f>IFERROR(VLOOKUP(VALUE(RIGHT($A97,LEN($A97)-0)),[1]Benjamin!$A$5:$BB$104,COLUMN(BB:BB),FALSE),"")</f>
        <v/>
      </c>
      <c r="E97" s="9" t="str">
        <f>IFERROR(VLOOKUP(VALUE(RIGHT($A97,LEN($A97)-0)),[1]Benjamin!$A$5:$BB$104,COLUMN(AB:AB),FALSE),"")</f>
        <v/>
      </c>
      <c r="F97" s="9" t="str">
        <f t="shared" si="6"/>
        <v/>
      </c>
      <c r="G97" s="9" t="str">
        <f t="shared" si="7"/>
        <v/>
      </c>
      <c r="H97" s="52" t="str">
        <f t="shared" si="8"/>
        <v/>
      </c>
      <c r="I97" s="10" t="str">
        <f>IFERROR(VLOOKUP(VALUE(RIGHT($H97,LEN($H97)-0)),[2]List1!$A$2:$D$1000,2,FALSE),"")</f>
        <v/>
      </c>
      <c r="J97" s="10" t="str">
        <f>IFERROR(VLOOKUP(VALUE(RIGHT($H97,LEN($H97)-0)),[2]List1!$A$2:$D$1000,3,FALSE),"")</f>
        <v/>
      </c>
      <c r="K97" s="54" t="str">
        <f t="shared" si="5"/>
        <v/>
      </c>
      <c r="L97" s="52"/>
      <c r="M97" s="8"/>
    </row>
    <row r="98" spans="1:13" s="3" customFormat="1" ht="15" customHeight="1" x14ac:dyDescent="0.2">
      <c r="A98" s="16" t="s">
        <v>101</v>
      </c>
      <c r="B98" s="17"/>
      <c r="C98" s="18"/>
      <c r="D98" s="47" t="str">
        <f>IFERROR(VLOOKUP(VALUE(RIGHT($A98,LEN($A98)-0)),[1]Benjamin!$A$5:$BB$104,COLUMN(BB:BB),FALSE),"")</f>
        <v/>
      </c>
      <c r="E98" s="9" t="str">
        <f>IFERROR(VLOOKUP(VALUE(RIGHT($A98,LEN($A98)-0)),[1]Benjamin!$A$5:$BB$104,COLUMN(AB:AB),FALSE),"")</f>
        <v/>
      </c>
      <c r="F98" s="9" t="str">
        <f t="shared" si="6"/>
        <v/>
      </c>
      <c r="G98" s="9" t="str">
        <f t="shared" si="7"/>
        <v/>
      </c>
      <c r="H98" s="52" t="str">
        <f t="shared" si="8"/>
        <v/>
      </c>
      <c r="I98" s="10" t="str">
        <f>IFERROR(VLOOKUP(VALUE(RIGHT($H98,LEN($H98)-0)),[2]List1!$A$2:$D$1000,2,FALSE),"")</f>
        <v/>
      </c>
      <c r="J98" s="10" t="str">
        <f>IFERROR(VLOOKUP(VALUE(RIGHT($H98,LEN($H98)-0)),[2]List1!$A$2:$D$1000,3,FALSE),"")</f>
        <v/>
      </c>
      <c r="K98" s="54" t="str">
        <f t="shared" si="5"/>
        <v/>
      </c>
      <c r="L98" s="52"/>
      <c r="M98" s="8"/>
    </row>
    <row r="99" spans="1:13" s="3" customFormat="1" ht="15" customHeight="1" x14ac:dyDescent="0.2">
      <c r="A99" s="16" t="s">
        <v>102</v>
      </c>
      <c r="B99" s="17"/>
      <c r="C99" s="18"/>
      <c r="D99" s="47" t="str">
        <f>IFERROR(VLOOKUP(VALUE(RIGHT($A99,LEN($A99)-0)),[1]Benjamin!$A$5:$BB$104,COLUMN(BB:BB),FALSE),"")</f>
        <v/>
      </c>
      <c r="E99" s="9" t="str">
        <f>IFERROR(VLOOKUP(VALUE(RIGHT($A99,LEN($A99)-0)),[1]Benjamin!$A$5:$BB$104,COLUMN(AB:AB),FALSE),"")</f>
        <v/>
      </c>
      <c r="F99" s="9" t="str">
        <f t="shared" si="6"/>
        <v/>
      </c>
      <c r="G99" s="9" t="str">
        <f t="shared" si="7"/>
        <v/>
      </c>
      <c r="H99" s="52" t="str">
        <f t="shared" si="8"/>
        <v/>
      </c>
      <c r="I99" s="10" t="str">
        <f>IFERROR(VLOOKUP(VALUE(RIGHT($H99,LEN($H99)-0)),[2]List1!$A$2:$D$1000,2,FALSE),"")</f>
        <v/>
      </c>
      <c r="J99" s="10" t="str">
        <f>IFERROR(VLOOKUP(VALUE(RIGHT($H99,LEN($H99)-0)),[2]List1!$A$2:$D$1000,3,FALSE),"")</f>
        <v/>
      </c>
      <c r="K99" s="54" t="str">
        <f t="shared" si="5"/>
        <v/>
      </c>
      <c r="L99" s="52"/>
      <c r="M99" s="8"/>
    </row>
    <row r="100" spans="1:13" ht="15" customHeight="1" x14ac:dyDescent="0.2">
      <c r="A100" s="16" t="s">
        <v>103</v>
      </c>
      <c r="B100" s="40"/>
      <c r="C100" s="41"/>
      <c r="D100" s="47" t="str">
        <f>IFERROR(VLOOKUP(VALUE(RIGHT($A100,LEN($A100)-0)),[1]Benjamin!$A$5:$BB$104,COLUMN(BB:BB),FALSE),"")</f>
        <v/>
      </c>
      <c r="E100" s="9" t="str">
        <f>IFERROR(VLOOKUP(VALUE(RIGHT($A100,LEN($A100)-0)),[1]Benjamin!$A$5:$BB$104,COLUMN(AB:AB),FALSE),"")</f>
        <v/>
      </c>
      <c r="F100" s="9" t="str">
        <f t="shared" ref="F100:F109" si="9">IF(LEN(B100)&lt;2,IF(LEN(C100)&lt;2,"",$B$8),$B$8)</f>
        <v/>
      </c>
      <c r="G100" s="9" t="str">
        <f t="shared" si="7"/>
        <v/>
      </c>
      <c r="H100" s="52" t="str">
        <f t="shared" ref="H100:H109" si="10">IF(F100="","",$B$6)</f>
        <v/>
      </c>
      <c r="I100" s="10" t="str">
        <f>IFERROR(VLOOKUP(VALUE(RIGHT($H100,LEN($H100)-0)),[2]List1!$A$2:$D$1000,2,FALSE),"")</f>
        <v/>
      </c>
      <c r="J100" s="10" t="str">
        <f>IFERROR(VLOOKUP(VALUE(RIGHT($H100,LEN($H100)-0)),[2]List1!$A$2:$D$1000,3,FALSE),"")</f>
        <v/>
      </c>
      <c r="K100" s="54" t="str">
        <f t="shared" si="5"/>
        <v/>
      </c>
      <c r="L100" s="52"/>
      <c r="M100" s="8"/>
    </row>
    <row r="101" spans="1:13" ht="15" customHeight="1" x14ac:dyDescent="0.2">
      <c r="A101" s="16" t="s">
        <v>104</v>
      </c>
      <c r="B101" s="40"/>
      <c r="C101" s="41"/>
      <c r="D101" s="47" t="str">
        <f>IFERROR(VLOOKUP(VALUE(RIGHT($A101,LEN($A101)-0)),[1]Benjamin!$A$5:$BB$104,COLUMN(BB:BB),FALSE),"")</f>
        <v/>
      </c>
      <c r="E101" s="9" t="str">
        <f>IFERROR(VLOOKUP(VALUE(RIGHT($A101,LEN($A101)-0)),[1]Benjamin!$A$5:$BB$104,COLUMN(AB:AB),FALSE),"")</f>
        <v/>
      </c>
      <c r="F101" s="9" t="str">
        <f t="shared" si="9"/>
        <v/>
      </c>
      <c r="G101" s="9" t="str">
        <f t="shared" si="7"/>
        <v/>
      </c>
      <c r="H101" s="52" t="str">
        <f t="shared" si="10"/>
        <v/>
      </c>
      <c r="I101" s="10" t="str">
        <f>IFERROR(VLOOKUP(VALUE(RIGHT($H101,LEN($H101)-0)),[2]List1!$A$2:$D$1000,2,FALSE),"")</f>
        <v/>
      </c>
      <c r="J101" s="10" t="str">
        <f>IFERROR(VLOOKUP(VALUE(RIGHT($H101,LEN($H101)-0)),[2]List1!$A$2:$D$1000,3,FALSE),"")</f>
        <v/>
      </c>
      <c r="K101" s="54" t="str">
        <f t="shared" si="5"/>
        <v/>
      </c>
      <c r="L101" s="52"/>
      <c r="M101" s="8"/>
    </row>
    <row r="102" spans="1:13" ht="15" customHeight="1" x14ac:dyDescent="0.2">
      <c r="A102" s="16" t="s">
        <v>105</v>
      </c>
      <c r="B102" s="40"/>
      <c r="C102" s="41"/>
      <c r="D102" s="47" t="str">
        <f>IFERROR(VLOOKUP(VALUE(RIGHT($A102,LEN($A102)-0)),[1]Benjamin!$A$5:$BB$104,COLUMN(BB:BB),FALSE),"")</f>
        <v/>
      </c>
      <c r="E102" s="9" t="str">
        <f>IFERROR(VLOOKUP(VALUE(RIGHT($A102,LEN($A102)-0)),[1]Benjamin!$A$5:$BB$104,COLUMN(AB:AB),FALSE),"")</f>
        <v/>
      </c>
      <c r="F102" s="9" t="str">
        <f t="shared" si="9"/>
        <v/>
      </c>
      <c r="G102" s="9" t="str">
        <f t="shared" si="7"/>
        <v/>
      </c>
      <c r="H102" s="52" t="str">
        <f t="shared" si="10"/>
        <v/>
      </c>
      <c r="I102" s="10" t="str">
        <f>IFERROR(VLOOKUP(VALUE(RIGHT($H102,LEN($H102)-0)),[2]List1!$A$2:$D$1000,2,FALSE),"")</f>
        <v/>
      </c>
      <c r="J102" s="10" t="str">
        <f>IFERROR(VLOOKUP(VALUE(RIGHT($H102,LEN($H102)-0)),[2]List1!$A$2:$D$1000,3,FALSE),"")</f>
        <v/>
      </c>
      <c r="K102" s="54" t="str">
        <f t="shared" si="5"/>
        <v/>
      </c>
      <c r="L102" s="52"/>
      <c r="M102" s="8"/>
    </row>
    <row r="103" spans="1:13" ht="15" customHeight="1" x14ac:dyDescent="0.2">
      <c r="A103" s="16" t="s">
        <v>106</v>
      </c>
      <c r="B103" s="40"/>
      <c r="C103" s="41"/>
      <c r="D103" s="47" t="str">
        <f>IFERROR(VLOOKUP(VALUE(RIGHT($A103,LEN($A103)-0)),[1]Benjamin!$A$5:$BB$104,COLUMN(BB:BB),FALSE),"")</f>
        <v/>
      </c>
      <c r="E103" s="9" t="str">
        <f>IFERROR(VLOOKUP(VALUE(RIGHT($A103,LEN($A103)-0)),[1]Benjamin!$A$5:$BB$104,COLUMN(AB:AB),FALSE),"")</f>
        <v/>
      </c>
      <c r="F103" s="9" t="str">
        <f t="shared" si="9"/>
        <v/>
      </c>
      <c r="G103" s="9" t="str">
        <f t="shared" si="7"/>
        <v/>
      </c>
      <c r="H103" s="52" t="str">
        <f t="shared" si="10"/>
        <v/>
      </c>
      <c r="I103" s="10" t="str">
        <f>IFERROR(VLOOKUP(VALUE(RIGHT($H103,LEN($H103)-0)),[2]List1!$A$2:$D$1000,2,FALSE),"")</f>
        <v/>
      </c>
      <c r="J103" s="10" t="str">
        <f>IFERROR(VLOOKUP(VALUE(RIGHT($H103,LEN($H103)-0)),[2]List1!$A$2:$D$1000,3,FALSE),"")</f>
        <v/>
      </c>
      <c r="K103" s="54" t="str">
        <f t="shared" si="5"/>
        <v/>
      </c>
      <c r="L103" s="52"/>
      <c r="M103" s="8"/>
    </row>
    <row r="104" spans="1:13" ht="15" customHeight="1" x14ac:dyDescent="0.2">
      <c r="A104" s="16" t="s">
        <v>107</v>
      </c>
      <c r="B104" s="40"/>
      <c r="C104" s="41"/>
      <c r="D104" s="47" t="str">
        <f>IFERROR(VLOOKUP(VALUE(RIGHT($A104,LEN($A104)-0)),[1]Benjamin!$A$5:$BB$104,COLUMN(BB:BB),FALSE),"")</f>
        <v/>
      </c>
      <c r="E104" s="9" t="str">
        <f>IFERROR(VLOOKUP(VALUE(RIGHT($A104,LEN($A104)-0)),[1]Benjamin!$A$5:$BB$104,COLUMN(AB:AB),FALSE),"")</f>
        <v/>
      </c>
      <c r="F104" s="9" t="str">
        <f t="shared" si="9"/>
        <v/>
      </c>
      <c r="G104" s="9" t="str">
        <f t="shared" si="7"/>
        <v/>
      </c>
      <c r="H104" s="52" t="str">
        <f t="shared" si="10"/>
        <v/>
      </c>
      <c r="I104" s="10" t="str">
        <f>IFERROR(VLOOKUP(VALUE(RIGHT($H104,LEN($H104)-0)),[2]List1!$A$2:$D$1000,2,FALSE),"")</f>
        <v/>
      </c>
      <c r="J104" s="10" t="str">
        <f>IFERROR(VLOOKUP(VALUE(RIGHT($H104,LEN($H104)-0)),[2]List1!$A$2:$D$1000,3,FALSE),"")</f>
        <v/>
      </c>
      <c r="K104" s="54" t="str">
        <f t="shared" si="5"/>
        <v/>
      </c>
      <c r="L104" s="52"/>
      <c r="M104" s="8"/>
    </row>
    <row r="105" spans="1:13" ht="15" customHeight="1" x14ac:dyDescent="0.2">
      <c r="A105" s="16" t="s">
        <v>108</v>
      </c>
      <c r="B105" s="40"/>
      <c r="C105" s="41"/>
      <c r="D105" s="47" t="str">
        <f>IFERROR(VLOOKUP(VALUE(RIGHT($A105,LEN($A105)-0)),[1]Benjamin!$A$5:$BB$104,COLUMN(BB:BB),FALSE),"")</f>
        <v/>
      </c>
      <c r="E105" s="9" t="str">
        <f>IFERROR(VLOOKUP(VALUE(RIGHT($A105,LEN($A105)-0)),[1]Benjamin!$A$5:$BB$104,COLUMN(AB:AB),FALSE),"")</f>
        <v/>
      </c>
      <c r="F105" s="9" t="str">
        <f t="shared" si="9"/>
        <v/>
      </c>
      <c r="G105" s="9" t="str">
        <f t="shared" si="7"/>
        <v/>
      </c>
      <c r="H105" s="52" t="str">
        <f t="shared" si="10"/>
        <v/>
      </c>
      <c r="I105" s="10" t="str">
        <f>IFERROR(VLOOKUP(VALUE(RIGHT($H105,LEN($H105)-0)),[2]List1!$A$2:$D$1000,2,FALSE),"")</f>
        <v/>
      </c>
      <c r="J105" s="10" t="str">
        <f>IFERROR(VLOOKUP(VALUE(RIGHT($H105,LEN($H105)-0)),[2]List1!$A$2:$D$1000,3,FALSE),"")</f>
        <v/>
      </c>
      <c r="K105" s="54" t="str">
        <f t="shared" si="5"/>
        <v/>
      </c>
      <c r="L105" s="52"/>
      <c r="M105" s="8"/>
    </row>
    <row r="106" spans="1:13" ht="15" customHeight="1" x14ac:dyDescent="0.2">
      <c r="A106" s="16" t="s">
        <v>109</v>
      </c>
      <c r="B106" s="40"/>
      <c r="C106" s="41"/>
      <c r="D106" s="47" t="str">
        <f>IFERROR(VLOOKUP(VALUE(RIGHT($A106,LEN($A106)-0)),[1]Benjamin!$A$5:$BB$104,COLUMN(BB:BB),FALSE),"")</f>
        <v/>
      </c>
      <c r="E106" s="9" t="str">
        <f>IFERROR(VLOOKUP(VALUE(RIGHT($A106,LEN($A106)-0)),[1]Benjamin!$A$5:$BB$104,COLUMN(AB:AB),FALSE),"")</f>
        <v/>
      </c>
      <c r="F106" s="9" t="str">
        <f t="shared" si="9"/>
        <v/>
      </c>
      <c r="G106" s="9" t="str">
        <f t="shared" si="7"/>
        <v/>
      </c>
      <c r="H106" s="52" t="str">
        <f t="shared" si="10"/>
        <v/>
      </c>
      <c r="I106" s="10" t="str">
        <f>IFERROR(VLOOKUP(VALUE(RIGHT($H106,LEN($H106)-0)),[2]List1!$A$2:$D$1000,2,FALSE),"")</f>
        <v/>
      </c>
      <c r="J106" s="10" t="str">
        <f>IFERROR(VLOOKUP(VALUE(RIGHT($H106,LEN($H106)-0)),[2]List1!$A$2:$D$1000,3,FALSE),"")</f>
        <v/>
      </c>
      <c r="K106" s="54" t="str">
        <f t="shared" si="5"/>
        <v/>
      </c>
      <c r="L106" s="52"/>
      <c r="M106" s="8"/>
    </row>
    <row r="107" spans="1:13" ht="15" customHeight="1" x14ac:dyDescent="0.2">
      <c r="A107" s="16" t="s">
        <v>110</v>
      </c>
      <c r="B107" s="40"/>
      <c r="C107" s="41"/>
      <c r="D107" s="47" t="str">
        <f>IFERROR(VLOOKUP(VALUE(RIGHT($A107,LEN($A107)-0)),[1]Benjamin!$A$5:$BB$104,COLUMN(BB:BB),FALSE),"")</f>
        <v/>
      </c>
      <c r="E107" s="9" t="str">
        <f>IFERROR(VLOOKUP(VALUE(RIGHT($A107,LEN($A107)-0)),[1]Benjamin!$A$5:$BB$104,COLUMN(AB:AB),FALSE),"")</f>
        <v/>
      </c>
      <c r="F107" s="9" t="str">
        <f t="shared" si="9"/>
        <v/>
      </c>
      <c r="G107" s="9" t="str">
        <f t="shared" si="7"/>
        <v/>
      </c>
      <c r="H107" s="52" t="str">
        <f t="shared" si="10"/>
        <v/>
      </c>
      <c r="I107" s="10" t="str">
        <f>IFERROR(VLOOKUP(VALUE(RIGHT($H107,LEN($H107)-0)),[2]List1!$A$2:$D$1000,2,FALSE),"")</f>
        <v/>
      </c>
      <c r="J107" s="10" t="str">
        <f>IFERROR(VLOOKUP(VALUE(RIGHT($H107,LEN($H107)-0)),[2]List1!$A$2:$D$1000,3,FALSE),"")</f>
        <v/>
      </c>
      <c r="K107" s="54" t="str">
        <f t="shared" si="5"/>
        <v/>
      </c>
      <c r="L107" s="52"/>
      <c r="M107" s="8"/>
    </row>
    <row r="108" spans="1:13" ht="15" customHeight="1" x14ac:dyDescent="0.2">
      <c r="A108" s="16" t="s">
        <v>111</v>
      </c>
      <c r="B108" s="40"/>
      <c r="C108" s="41"/>
      <c r="D108" s="47" t="str">
        <f>IFERROR(VLOOKUP(VALUE(RIGHT($A108,LEN($A108)-0)),[1]Benjamin!$A$5:$BB$104,COLUMN(BB:BB),FALSE),"")</f>
        <v/>
      </c>
      <c r="E108" s="9" t="str">
        <f>IFERROR(VLOOKUP(VALUE(RIGHT($A108,LEN($A108)-0)),[1]Benjamin!$A$5:$BB$104,COLUMN(AB:AB),FALSE),"")</f>
        <v/>
      </c>
      <c r="F108" s="9" t="str">
        <f t="shared" si="9"/>
        <v/>
      </c>
      <c r="G108" s="9" t="str">
        <f t="shared" si="7"/>
        <v/>
      </c>
      <c r="H108" s="52" t="str">
        <f t="shared" si="10"/>
        <v/>
      </c>
      <c r="I108" s="10" t="str">
        <f>IFERROR(VLOOKUP(VALUE(RIGHT($H108,LEN($H108)-0)),[2]List1!$A$2:$D$1000,2,FALSE),"")</f>
        <v/>
      </c>
      <c r="J108" s="10" t="str">
        <f>IFERROR(VLOOKUP(VALUE(RIGHT($H108,LEN($H108)-0)),[2]List1!$A$2:$D$1000,3,FALSE),"")</f>
        <v/>
      </c>
      <c r="K108" s="54" t="str">
        <f t="shared" si="5"/>
        <v/>
      </c>
      <c r="L108" s="52"/>
      <c r="M108" s="8"/>
    </row>
    <row r="109" spans="1:13" ht="15" customHeight="1" x14ac:dyDescent="0.2">
      <c r="A109" s="19" t="s">
        <v>112</v>
      </c>
      <c r="B109" s="42"/>
      <c r="C109" s="43"/>
      <c r="D109" s="47" t="str">
        <f>IFERROR(VLOOKUP(VALUE(RIGHT($A109,LEN($A109)-0)),[1]Benjamin!$A$5:$BB$104,COLUMN(BB:BB),FALSE),"")</f>
        <v/>
      </c>
      <c r="E109" s="9" t="str">
        <f>IFERROR(VLOOKUP(VALUE(RIGHT($A109,LEN($A109)-0)),[1]Benjamin!$A$5:$BB$104,COLUMN(AB:AB),FALSE),"")</f>
        <v/>
      </c>
      <c r="F109" s="9" t="str">
        <f t="shared" si="9"/>
        <v/>
      </c>
      <c r="G109" s="9" t="str">
        <f t="shared" si="7"/>
        <v/>
      </c>
      <c r="H109" s="52" t="str">
        <f t="shared" si="10"/>
        <v/>
      </c>
      <c r="I109" s="10" t="str">
        <f>IFERROR(VLOOKUP(VALUE(RIGHT($H109,LEN($H109)-0)),[2]List1!$A$2:$D$1000,2,FALSE),"")</f>
        <v/>
      </c>
      <c r="J109" s="10" t="str">
        <f>IFERROR(VLOOKUP(VALUE(RIGHT($H109,LEN($H109)-0)),[2]List1!$A$2:$D$1000,3,FALSE),"")</f>
        <v/>
      </c>
      <c r="K109" s="54" t="str">
        <f t="shared" si="5"/>
        <v/>
      </c>
      <c r="L109" s="52"/>
      <c r="M109" s="8"/>
    </row>
  </sheetData>
  <sheetProtection password="F390" sheet="1" objects="1" scenarios="1" selectLockedCells="1"/>
  <mergeCells count="6">
    <mergeCell ref="C6:C8"/>
    <mergeCell ref="A1:C1"/>
    <mergeCell ref="A2:C2"/>
    <mergeCell ref="A3:C3"/>
    <mergeCell ref="B4:C4"/>
    <mergeCell ref="B5:C5"/>
  </mergeCells>
  <phoneticPr fontId="0" type="noConversion"/>
  <pageMargins left="0.59055118110236227" right="0.59055118110236227" top="0.35433070866141736" bottom="0.39370078740157483" header="0" footer="0.27559055118110237"/>
  <pageSetup paperSize="9" orientation="portrait" r:id="rId1"/>
  <headerFooter alignWithMargins="0">
    <oddFooter>&amp;L&amp;8Benjamin&amp;R&amp;8Stranica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09"/>
  <sheetViews>
    <sheetView workbookViewId="0">
      <selection activeCell="B4" sqref="B4:C4"/>
    </sheetView>
  </sheetViews>
  <sheetFormatPr defaultRowHeight="12.75" x14ac:dyDescent="0.2"/>
  <cols>
    <col min="1" max="1" width="19.140625" style="1" customWidth="1"/>
    <col min="2" max="2" width="38.28515625" customWidth="1"/>
    <col min="3" max="3" width="34.5703125" customWidth="1"/>
    <col min="4" max="4" width="9.140625" style="60" hidden="1" customWidth="1"/>
    <col min="5" max="5" width="9.140625" style="36" hidden="1" customWidth="1"/>
    <col min="6" max="6" width="9.28515625" style="36" hidden="1" customWidth="1"/>
    <col min="7" max="7" width="10.7109375" style="36" hidden="1" customWidth="1"/>
    <col min="8" max="8" width="12.42578125" style="36" hidden="1" customWidth="1"/>
    <col min="9" max="9" width="55.7109375" hidden="1" customWidth="1"/>
    <col min="10" max="10" width="25.7109375" hidden="1" customWidth="1"/>
    <col min="11" max="13" width="9.140625" style="35" hidden="1" customWidth="1"/>
  </cols>
  <sheetData>
    <row r="1" spans="1:13" s="3" customFormat="1" ht="21" customHeight="1" x14ac:dyDescent="0.3">
      <c r="A1" s="70" t="s">
        <v>5</v>
      </c>
      <c r="B1" s="70"/>
      <c r="C1" s="70"/>
      <c r="D1" s="59"/>
      <c r="E1" s="35"/>
      <c r="F1" s="35"/>
      <c r="G1" s="35"/>
      <c r="H1" s="48"/>
      <c r="I1" s="2"/>
      <c r="K1" s="35"/>
      <c r="L1" s="35"/>
      <c r="M1" s="35"/>
    </row>
    <row r="2" spans="1:13" s="3" customFormat="1" ht="15.95" customHeight="1" x14ac:dyDescent="0.3">
      <c r="A2" s="71" t="s">
        <v>122</v>
      </c>
      <c r="B2" s="71"/>
      <c r="C2" s="71"/>
      <c r="D2" s="59"/>
      <c r="E2" s="35"/>
      <c r="F2" s="35"/>
      <c r="G2" s="35"/>
      <c r="H2" s="48"/>
      <c r="K2" s="35"/>
      <c r="L2" s="35"/>
      <c r="M2" s="35"/>
    </row>
    <row r="3" spans="1:13" s="3" customFormat="1" ht="8.1" customHeight="1" x14ac:dyDescent="0.2">
      <c r="A3" s="72"/>
      <c r="B3" s="72"/>
      <c r="C3" s="72"/>
      <c r="D3" s="59"/>
      <c r="E3" s="35"/>
      <c r="F3" s="35"/>
      <c r="G3" s="35"/>
      <c r="H3" s="35"/>
      <c r="K3" s="35"/>
      <c r="L3" s="35"/>
      <c r="M3" s="35"/>
    </row>
    <row r="4" spans="1:13" s="3" customFormat="1" ht="13.5" customHeight="1" x14ac:dyDescent="0.2">
      <c r="A4" s="23" t="s">
        <v>0</v>
      </c>
      <c r="B4" s="73"/>
      <c r="C4" s="69"/>
      <c r="D4" s="59"/>
      <c r="E4" s="35"/>
      <c r="F4" s="35"/>
      <c r="G4" s="35"/>
      <c r="H4" s="49"/>
      <c r="K4" s="35"/>
      <c r="L4" s="35"/>
      <c r="M4" s="35"/>
    </row>
    <row r="5" spans="1:13" s="3" customFormat="1" ht="13.5" customHeight="1" thickBot="1" x14ac:dyDescent="0.25">
      <c r="A5" s="24" t="s">
        <v>1</v>
      </c>
      <c r="B5" s="74"/>
      <c r="C5" s="75"/>
      <c r="D5" s="59"/>
      <c r="E5" s="35"/>
      <c r="F5" s="35"/>
      <c r="G5" s="35"/>
      <c r="H5" s="49"/>
      <c r="K5" s="35"/>
      <c r="L5" s="35"/>
      <c r="M5" s="35"/>
    </row>
    <row r="6" spans="1:13" s="3" customFormat="1" ht="13.5" customHeight="1" x14ac:dyDescent="0.2">
      <c r="A6" s="19" t="s">
        <v>12</v>
      </c>
      <c r="B6" s="27"/>
      <c r="C6" s="63" t="s">
        <v>123</v>
      </c>
      <c r="D6" s="59"/>
      <c r="E6" s="35"/>
      <c r="F6" s="35"/>
      <c r="G6" s="35"/>
      <c r="H6" s="35"/>
      <c r="K6" s="35"/>
      <c r="L6" s="35"/>
      <c r="M6" s="35"/>
    </row>
    <row r="7" spans="1:13" s="3" customFormat="1" ht="6" customHeight="1" x14ac:dyDescent="0.2">
      <c r="A7" s="28"/>
      <c r="B7" s="7"/>
      <c r="C7" s="64"/>
      <c r="D7" s="59"/>
      <c r="E7" s="35"/>
      <c r="F7" s="35"/>
      <c r="G7" s="35"/>
      <c r="H7" s="35"/>
      <c r="K7" s="35"/>
      <c r="L7" s="35"/>
      <c r="M7" s="35"/>
    </row>
    <row r="8" spans="1:13" s="3" customFormat="1" ht="13.5" thickBot="1" x14ac:dyDescent="0.25">
      <c r="A8" s="26" t="s">
        <v>119</v>
      </c>
      <c r="B8" s="25" t="s">
        <v>9</v>
      </c>
      <c r="C8" s="65"/>
      <c r="D8" s="59"/>
      <c r="E8" s="35"/>
      <c r="F8" s="35"/>
      <c r="G8" s="35"/>
      <c r="H8" s="35"/>
      <c r="K8" s="35"/>
      <c r="L8" s="35"/>
      <c r="M8" s="35"/>
    </row>
    <row r="9" spans="1:13" s="3" customFormat="1" ht="6" customHeight="1" x14ac:dyDescent="0.2">
      <c r="A9" s="15"/>
      <c r="B9" s="14"/>
      <c r="C9" s="14"/>
      <c r="D9" s="59"/>
      <c r="E9" s="35"/>
      <c r="F9" s="35"/>
      <c r="G9" s="35"/>
      <c r="H9" s="35"/>
      <c r="K9" s="35"/>
      <c r="L9" s="35"/>
      <c r="M9" s="35"/>
    </row>
    <row r="10" spans="1:13" s="3" customFormat="1" ht="20.100000000000001" customHeight="1" x14ac:dyDescent="0.2">
      <c r="A10" s="4" t="s">
        <v>2</v>
      </c>
      <c r="B10" s="5" t="s">
        <v>3</v>
      </c>
      <c r="C10" s="5" t="s">
        <v>4</v>
      </c>
      <c r="D10" s="46" t="s">
        <v>115</v>
      </c>
      <c r="E10" s="11" t="s">
        <v>118</v>
      </c>
      <c r="F10" s="11" t="s">
        <v>116</v>
      </c>
      <c r="G10" s="12" t="s">
        <v>121</v>
      </c>
      <c r="H10" s="12" t="s">
        <v>120</v>
      </c>
      <c r="I10" s="11" t="s">
        <v>113</v>
      </c>
      <c r="J10" s="11" t="s">
        <v>114</v>
      </c>
      <c r="K10" s="11" t="s">
        <v>124</v>
      </c>
      <c r="L10" s="11" t="s">
        <v>125</v>
      </c>
      <c r="M10" s="11" t="s">
        <v>117</v>
      </c>
    </row>
    <row r="11" spans="1:13" s="3" customFormat="1" ht="15" customHeight="1" x14ac:dyDescent="0.2">
      <c r="A11" s="23" t="s">
        <v>14</v>
      </c>
      <c r="B11" s="31"/>
      <c r="C11" s="30"/>
      <c r="D11" s="47" t="str">
        <f>IFERROR(VLOOKUP(VALUE(RIGHT($A11,LEN($A11)-0)),[1]Cadet!$A$5:$BB$104,COLUMN(BB:BB),FALSE),"")</f>
        <v/>
      </c>
      <c r="E11" s="9" t="str">
        <f>IFERROR(VLOOKUP(VALUE(RIGHT($A11,LEN($A11)-0)),[1]Cadet!$A$5:$BB$104,COLUMN(AB:AB),FALSE),"")</f>
        <v/>
      </c>
      <c r="F11" s="9" t="str">
        <f>IF(LEN(B11)&lt;2,IF(LEN(C11)&lt;2,"",$B$8),$B$8)</f>
        <v/>
      </c>
      <c r="G11" s="8" t="str">
        <f>IF(F11="","",IF($B$6&gt;899,IF($B$8="CADET","SŠ","--"),IF($B$8="CADET","OŠ","--")))</f>
        <v/>
      </c>
      <c r="H11" s="52" t="str">
        <f>IF(F11="","",$B$6)</f>
        <v/>
      </c>
      <c r="I11" s="10" t="str">
        <f>IFERROR(VLOOKUP(VALUE(RIGHT($H11,LEN($H11)-0)),[2]List1!$A$2:$D$1000,2,FALSE),"")</f>
        <v/>
      </c>
      <c r="J11" s="10" t="str">
        <f>IFERROR(VLOOKUP(VALUE(RIGHT($H11,LEN($H11)-0)),[2]List1!$A$2:$D$1000,3,FALSE),"")</f>
        <v/>
      </c>
      <c r="K11" s="54" t="str">
        <f t="shared" ref="K11:K42" si="0">IF(D11="","",D11/60)</f>
        <v/>
      </c>
      <c r="L11" s="52"/>
      <c r="M11" s="62"/>
    </row>
    <row r="12" spans="1:13" s="3" customFormat="1" ht="15" customHeight="1" x14ac:dyDescent="0.2">
      <c r="A12" s="16" t="s">
        <v>15</v>
      </c>
      <c r="B12" s="17"/>
      <c r="C12" s="18"/>
      <c r="D12" s="47" t="str">
        <f>IFERROR(VLOOKUP(VALUE(RIGHT($A12,LEN($A12)-0)),[1]Cadet!$A$5:$BB$104,COLUMN(BB:BB),FALSE),"")</f>
        <v/>
      </c>
      <c r="E12" s="9" t="str">
        <f>IFERROR(VLOOKUP(VALUE(RIGHT($A12,LEN($A12)-0)),[1]Cadet!$A$5:$BB$104,COLUMN(AB:AB),FALSE),"")</f>
        <v/>
      </c>
      <c r="F12" s="9" t="str">
        <f t="shared" ref="F12:F75" si="1">IF(LEN(B12)&lt;2,IF(LEN(C12)&lt;2,"",$B$8),$B$8)</f>
        <v/>
      </c>
      <c r="G12" s="8" t="str">
        <f t="shared" ref="G12:G75" si="2">IF(F12="","",IF($B$6&gt;899,IF($B$8="CADET","SŠ","--"),IF($B$8="CADET","OŠ","--")))</f>
        <v/>
      </c>
      <c r="H12" s="52" t="str">
        <f t="shared" ref="H12:H75" si="3">IF(F12="","",$B$6)</f>
        <v/>
      </c>
      <c r="I12" s="10" t="str">
        <f>IFERROR(VLOOKUP(VALUE(RIGHT($H12,LEN($H12)-0)),[2]List1!$A$2:$D$1000,2,FALSE),"")</f>
        <v/>
      </c>
      <c r="J12" s="10" t="str">
        <f>IFERROR(VLOOKUP(VALUE(RIGHT($H12,LEN($H12)-0)),[2]List1!$A$2:$D$1000,3,FALSE),"")</f>
        <v/>
      </c>
      <c r="K12" s="54" t="str">
        <f t="shared" si="0"/>
        <v/>
      </c>
      <c r="L12" s="52"/>
      <c r="M12" s="8"/>
    </row>
    <row r="13" spans="1:13" s="3" customFormat="1" ht="15" customHeight="1" x14ac:dyDescent="0.2">
      <c r="A13" s="16" t="s">
        <v>16</v>
      </c>
      <c r="B13" s="17"/>
      <c r="C13" s="18"/>
      <c r="D13" s="47" t="str">
        <f>IFERROR(VLOOKUP(VALUE(RIGHT($A13,LEN($A13)-0)),[1]Cadet!$A$5:$BB$104,COLUMN(BB:BB),FALSE),"")</f>
        <v/>
      </c>
      <c r="E13" s="9" t="str">
        <f>IFERROR(VLOOKUP(VALUE(RIGHT($A13,LEN($A13)-0)),[1]Cadet!$A$5:$BB$104,COLUMN(AB:AB),FALSE),"")</f>
        <v/>
      </c>
      <c r="F13" s="9" t="str">
        <f t="shared" si="1"/>
        <v/>
      </c>
      <c r="G13" s="8" t="str">
        <f t="shared" si="2"/>
        <v/>
      </c>
      <c r="H13" s="52" t="str">
        <f t="shared" si="3"/>
        <v/>
      </c>
      <c r="I13" s="10" t="str">
        <f>IFERROR(VLOOKUP(VALUE(RIGHT($H13,LEN($H13)-0)),[2]List1!$A$2:$D$1000,2,FALSE),"")</f>
        <v/>
      </c>
      <c r="J13" s="10" t="str">
        <f>IFERROR(VLOOKUP(VALUE(RIGHT($H13,LEN($H13)-0)),[2]List1!$A$2:$D$1000,3,FALSE),"")</f>
        <v/>
      </c>
      <c r="K13" s="54" t="str">
        <f t="shared" si="0"/>
        <v/>
      </c>
      <c r="L13" s="52"/>
      <c r="M13" s="8"/>
    </row>
    <row r="14" spans="1:13" s="3" customFormat="1" ht="15" customHeight="1" x14ac:dyDescent="0.2">
      <c r="A14" s="16" t="s">
        <v>17</v>
      </c>
      <c r="B14" s="17"/>
      <c r="C14" s="18"/>
      <c r="D14" s="47" t="str">
        <f>IFERROR(VLOOKUP(VALUE(RIGHT($A14,LEN($A14)-0)),[1]Cadet!$A$5:$BB$104,COLUMN(BB:BB),FALSE),"")</f>
        <v/>
      </c>
      <c r="E14" s="9" t="str">
        <f>IFERROR(VLOOKUP(VALUE(RIGHT($A14,LEN($A14)-0)),[1]Cadet!$A$5:$BB$104,COLUMN(AB:AB),FALSE),"")</f>
        <v/>
      </c>
      <c r="F14" s="9" t="str">
        <f t="shared" si="1"/>
        <v/>
      </c>
      <c r="G14" s="8" t="str">
        <f t="shared" si="2"/>
        <v/>
      </c>
      <c r="H14" s="52" t="str">
        <f t="shared" si="3"/>
        <v/>
      </c>
      <c r="I14" s="10" t="str">
        <f>IFERROR(VLOOKUP(VALUE(RIGHT($H14,LEN($H14)-0)),[2]List1!$A$2:$D$1000,2,FALSE),"")</f>
        <v/>
      </c>
      <c r="J14" s="10" t="str">
        <f>IFERROR(VLOOKUP(VALUE(RIGHT($H14,LEN($H14)-0)),[2]List1!$A$2:$D$1000,3,FALSE),"")</f>
        <v/>
      </c>
      <c r="K14" s="54" t="str">
        <f t="shared" si="0"/>
        <v/>
      </c>
      <c r="L14" s="52"/>
      <c r="M14" s="8"/>
    </row>
    <row r="15" spans="1:13" s="3" customFormat="1" ht="15" customHeight="1" x14ac:dyDescent="0.2">
      <c r="A15" s="16" t="s">
        <v>18</v>
      </c>
      <c r="B15" s="17"/>
      <c r="C15" s="18"/>
      <c r="D15" s="47" t="str">
        <f>IFERROR(VLOOKUP(VALUE(RIGHT($A15,LEN($A15)-0)),[1]Cadet!$A$5:$BB$104,COLUMN(BB:BB),FALSE),"")</f>
        <v/>
      </c>
      <c r="E15" s="9" t="str">
        <f>IFERROR(VLOOKUP(VALUE(RIGHT($A15,LEN($A15)-0)),[1]Cadet!$A$5:$BB$104,COLUMN(AB:AB),FALSE),"")</f>
        <v/>
      </c>
      <c r="F15" s="9" t="str">
        <f t="shared" si="1"/>
        <v/>
      </c>
      <c r="G15" s="8" t="str">
        <f t="shared" si="2"/>
        <v/>
      </c>
      <c r="H15" s="52" t="str">
        <f t="shared" si="3"/>
        <v/>
      </c>
      <c r="I15" s="10" t="str">
        <f>IFERROR(VLOOKUP(VALUE(RIGHT($H15,LEN($H15)-0)),[2]List1!$A$2:$D$1000,2,FALSE),"")</f>
        <v/>
      </c>
      <c r="J15" s="10" t="str">
        <f>IFERROR(VLOOKUP(VALUE(RIGHT($H15,LEN($H15)-0)),[2]List1!$A$2:$D$1000,3,FALSE),"")</f>
        <v/>
      </c>
      <c r="K15" s="54" t="str">
        <f t="shared" si="0"/>
        <v/>
      </c>
      <c r="L15" s="52"/>
      <c r="M15" s="8"/>
    </row>
    <row r="16" spans="1:13" s="3" customFormat="1" ht="15" customHeight="1" x14ac:dyDescent="0.2">
      <c r="A16" s="16" t="s">
        <v>19</v>
      </c>
      <c r="B16" s="17"/>
      <c r="C16" s="18"/>
      <c r="D16" s="47" t="str">
        <f>IFERROR(VLOOKUP(VALUE(RIGHT($A16,LEN($A16)-0)),[1]Cadet!$A$5:$BB$104,COLUMN(BB:BB),FALSE),"")</f>
        <v/>
      </c>
      <c r="E16" s="9" t="str">
        <f>IFERROR(VLOOKUP(VALUE(RIGHT($A16,LEN($A16)-0)),[1]Cadet!$A$5:$BB$104,COLUMN(AB:AB),FALSE),"")</f>
        <v/>
      </c>
      <c r="F16" s="9" t="str">
        <f t="shared" si="1"/>
        <v/>
      </c>
      <c r="G16" s="8" t="str">
        <f t="shared" si="2"/>
        <v/>
      </c>
      <c r="H16" s="52" t="str">
        <f t="shared" si="3"/>
        <v/>
      </c>
      <c r="I16" s="10" t="str">
        <f>IFERROR(VLOOKUP(VALUE(RIGHT($H16,LEN($H16)-0)),[2]List1!$A$2:$D$1000,2,FALSE),"")</f>
        <v/>
      </c>
      <c r="J16" s="10" t="str">
        <f>IFERROR(VLOOKUP(VALUE(RIGHT($H16,LEN($H16)-0)),[2]List1!$A$2:$D$1000,3,FALSE),"")</f>
        <v/>
      </c>
      <c r="K16" s="54" t="str">
        <f t="shared" si="0"/>
        <v/>
      </c>
      <c r="L16" s="52"/>
      <c r="M16" s="8"/>
    </row>
    <row r="17" spans="1:13" s="3" customFormat="1" ht="15" customHeight="1" x14ac:dyDescent="0.2">
      <c r="A17" s="16" t="s">
        <v>20</v>
      </c>
      <c r="B17" s="17"/>
      <c r="C17" s="18"/>
      <c r="D17" s="47" t="str">
        <f>IFERROR(VLOOKUP(VALUE(RIGHT($A17,LEN($A17)-0)),[1]Cadet!$A$5:$BB$104,COLUMN(BB:BB),FALSE),"")</f>
        <v/>
      </c>
      <c r="E17" s="9" t="str">
        <f>IFERROR(VLOOKUP(VALUE(RIGHT($A17,LEN($A17)-0)),[1]Cadet!$A$5:$BB$104,COLUMN(AB:AB),FALSE),"")</f>
        <v/>
      </c>
      <c r="F17" s="9" t="str">
        <f t="shared" si="1"/>
        <v/>
      </c>
      <c r="G17" s="8" t="str">
        <f t="shared" si="2"/>
        <v/>
      </c>
      <c r="H17" s="52" t="str">
        <f t="shared" si="3"/>
        <v/>
      </c>
      <c r="I17" s="10" t="str">
        <f>IFERROR(VLOOKUP(VALUE(RIGHT($H17,LEN($H17)-0)),[2]List1!$A$2:$D$1000,2,FALSE),"")</f>
        <v/>
      </c>
      <c r="J17" s="10" t="str">
        <f>IFERROR(VLOOKUP(VALUE(RIGHT($H17,LEN($H17)-0)),[2]List1!$A$2:$D$1000,3,FALSE),"")</f>
        <v/>
      </c>
      <c r="K17" s="54" t="str">
        <f t="shared" si="0"/>
        <v/>
      </c>
      <c r="L17" s="52"/>
      <c r="M17" s="8"/>
    </row>
    <row r="18" spans="1:13" s="3" customFormat="1" ht="15" customHeight="1" x14ac:dyDescent="0.2">
      <c r="A18" s="16" t="s">
        <v>21</v>
      </c>
      <c r="B18" s="17"/>
      <c r="C18" s="18"/>
      <c r="D18" s="47" t="str">
        <f>IFERROR(VLOOKUP(VALUE(RIGHT($A18,LEN($A18)-0)),[1]Cadet!$A$5:$BB$104,COLUMN(BB:BB),FALSE),"")</f>
        <v/>
      </c>
      <c r="E18" s="9" t="str">
        <f>IFERROR(VLOOKUP(VALUE(RIGHT($A18,LEN($A18)-0)),[1]Cadet!$A$5:$BB$104,COLUMN(AB:AB),FALSE),"")</f>
        <v/>
      </c>
      <c r="F18" s="9" t="str">
        <f t="shared" si="1"/>
        <v/>
      </c>
      <c r="G18" s="8" t="str">
        <f t="shared" si="2"/>
        <v/>
      </c>
      <c r="H18" s="52" t="str">
        <f t="shared" si="3"/>
        <v/>
      </c>
      <c r="I18" s="10" t="str">
        <f>IFERROR(VLOOKUP(VALUE(RIGHT($H18,LEN($H18)-0)),[2]List1!$A$2:$D$1000,2,FALSE),"")</f>
        <v/>
      </c>
      <c r="J18" s="10" t="str">
        <f>IFERROR(VLOOKUP(VALUE(RIGHT($H18,LEN($H18)-0)),[2]List1!$A$2:$D$1000,3,FALSE),"")</f>
        <v/>
      </c>
      <c r="K18" s="54" t="str">
        <f t="shared" si="0"/>
        <v/>
      </c>
      <c r="L18" s="52"/>
      <c r="M18" s="8"/>
    </row>
    <row r="19" spans="1:13" s="3" customFormat="1" ht="15" customHeight="1" x14ac:dyDescent="0.2">
      <c r="A19" s="16" t="s">
        <v>22</v>
      </c>
      <c r="B19" s="17"/>
      <c r="C19" s="18"/>
      <c r="D19" s="47" t="str">
        <f>IFERROR(VLOOKUP(VALUE(RIGHT($A19,LEN($A19)-0)),[1]Cadet!$A$5:$BB$104,COLUMN(BB:BB),FALSE),"")</f>
        <v/>
      </c>
      <c r="E19" s="9" t="str">
        <f>IFERROR(VLOOKUP(VALUE(RIGHT($A19,LEN($A19)-0)),[1]Cadet!$A$5:$BB$104,COLUMN(AB:AB),FALSE),"")</f>
        <v/>
      </c>
      <c r="F19" s="9" t="str">
        <f t="shared" si="1"/>
        <v/>
      </c>
      <c r="G19" s="8" t="str">
        <f t="shared" si="2"/>
        <v/>
      </c>
      <c r="H19" s="52" t="str">
        <f t="shared" si="3"/>
        <v/>
      </c>
      <c r="I19" s="10" t="str">
        <f>IFERROR(VLOOKUP(VALUE(RIGHT($H19,LEN($H19)-0)),[2]List1!$A$2:$D$1000,2,FALSE),"")</f>
        <v/>
      </c>
      <c r="J19" s="10" t="str">
        <f>IFERROR(VLOOKUP(VALUE(RIGHT($H19,LEN($H19)-0)),[2]List1!$A$2:$D$1000,3,FALSE),"")</f>
        <v/>
      </c>
      <c r="K19" s="54" t="str">
        <f t="shared" si="0"/>
        <v/>
      </c>
      <c r="L19" s="52"/>
      <c r="M19" s="8"/>
    </row>
    <row r="20" spans="1:13" s="3" customFormat="1" ht="15" customHeight="1" x14ac:dyDescent="0.2">
      <c r="A20" s="16" t="s">
        <v>23</v>
      </c>
      <c r="B20" s="17"/>
      <c r="C20" s="18"/>
      <c r="D20" s="47" t="str">
        <f>IFERROR(VLOOKUP(VALUE(RIGHT($A20,LEN($A20)-0)),[1]Cadet!$A$5:$BB$104,COLUMN(BB:BB),FALSE),"")</f>
        <v/>
      </c>
      <c r="E20" s="9" t="str">
        <f>IFERROR(VLOOKUP(VALUE(RIGHT($A20,LEN($A20)-0)),[1]Cadet!$A$5:$BB$104,COLUMN(AB:AB),FALSE),"")</f>
        <v/>
      </c>
      <c r="F20" s="9" t="str">
        <f t="shared" si="1"/>
        <v/>
      </c>
      <c r="G20" s="8" t="str">
        <f t="shared" si="2"/>
        <v/>
      </c>
      <c r="H20" s="52" t="str">
        <f t="shared" si="3"/>
        <v/>
      </c>
      <c r="I20" s="10" t="str">
        <f>IFERROR(VLOOKUP(VALUE(RIGHT($H20,LEN($H20)-0)),[2]List1!$A$2:$D$1000,2,FALSE),"")</f>
        <v/>
      </c>
      <c r="J20" s="10" t="str">
        <f>IFERROR(VLOOKUP(VALUE(RIGHT($H20,LEN($H20)-0)),[2]List1!$A$2:$D$1000,3,FALSE),"")</f>
        <v/>
      </c>
      <c r="K20" s="54" t="str">
        <f t="shared" si="0"/>
        <v/>
      </c>
      <c r="L20" s="52"/>
      <c r="M20" s="8"/>
    </row>
    <row r="21" spans="1:13" s="3" customFormat="1" ht="15" customHeight="1" x14ac:dyDescent="0.2">
      <c r="A21" s="16" t="s">
        <v>24</v>
      </c>
      <c r="B21" s="17"/>
      <c r="C21" s="18"/>
      <c r="D21" s="47" t="str">
        <f>IFERROR(VLOOKUP(VALUE(RIGHT($A21,LEN($A21)-0)),[1]Cadet!$A$5:$BB$104,COLUMN(BB:BB),FALSE),"")</f>
        <v/>
      </c>
      <c r="E21" s="9" t="str">
        <f>IFERROR(VLOOKUP(VALUE(RIGHT($A21,LEN($A21)-0)),[1]Cadet!$A$5:$BB$104,COLUMN(AB:AB),FALSE),"")</f>
        <v/>
      </c>
      <c r="F21" s="9" t="str">
        <f t="shared" si="1"/>
        <v/>
      </c>
      <c r="G21" s="8" t="str">
        <f t="shared" si="2"/>
        <v/>
      </c>
      <c r="H21" s="52" t="str">
        <f t="shared" si="3"/>
        <v/>
      </c>
      <c r="I21" s="10" t="str">
        <f>IFERROR(VLOOKUP(VALUE(RIGHT($H21,LEN($H21)-0)),[2]List1!$A$2:$D$1000,2,FALSE),"")</f>
        <v/>
      </c>
      <c r="J21" s="10" t="str">
        <f>IFERROR(VLOOKUP(VALUE(RIGHT($H21,LEN($H21)-0)),[2]List1!$A$2:$D$1000,3,FALSE),"")</f>
        <v/>
      </c>
      <c r="K21" s="54" t="str">
        <f t="shared" si="0"/>
        <v/>
      </c>
      <c r="L21" s="52"/>
      <c r="M21" s="8"/>
    </row>
    <row r="22" spans="1:13" s="3" customFormat="1" ht="15" customHeight="1" x14ac:dyDescent="0.2">
      <c r="A22" s="16" t="s">
        <v>25</v>
      </c>
      <c r="B22" s="17"/>
      <c r="C22" s="18"/>
      <c r="D22" s="47" t="str">
        <f>IFERROR(VLOOKUP(VALUE(RIGHT($A22,LEN($A22)-0)),[1]Cadet!$A$5:$BB$104,COLUMN(BB:BB),FALSE),"")</f>
        <v/>
      </c>
      <c r="E22" s="9" t="str">
        <f>IFERROR(VLOOKUP(VALUE(RIGHT($A22,LEN($A22)-0)),[1]Cadet!$A$5:$BB$104,COLUMN(AB:AB),FALSE),"")</f>
        <v/>
      </c>
      <c r="F22" s="9" t="str">
        <f t="shared" si="1"/>
        <v/>
      </c>
      <c r="G22" s="8" t="str">
        <f t="shared" si="2"/>
        <v/>
      </c>
      <c r="H22" s="52" t="str">
        <f t="shared" si="3"/>
        <v/>
      </c>
      <c r="I22" s="10" t="str">
        <f>IFERROR(VLOOKUP(VALUE(RIGHT($H22,LEN($H22)-0)),[2]List1!$A$2:$D$1000,2,FALSE),"")</f>
        <v/>
      </c>
      <c r="J22" s="10" t="str">
        <f>IFERROR(VLOOKUP(VALUE(RIGHT($H22,LEN($H22)-0)),[2]List1!$A$2:$D$1000,3,FALSE),"")</f>
        <v/>
      </c>
      <c r="K22" s="54" t="str">
        <f t="shared" si="0"/>
        <v/>
      </c>
      <c r="L22" s="52"/>
      <c r="M22" s="8"/>
    </row>
    <row r="23" spans="1:13" s="3" customFormat="1" ht="15" customHeight="1" x14ac:dyDescent="0.2">
      <c r="A23" s="16" t="s">
        <v>26</v>
      </c>
      <c r="B23" s="17"/>
      <c r="C23" s="18"/>
      <c r="D23" s="47" t="str">
        <f>IFERROR(VLOOKUP(VALUE(RIGHT($A23,LEN($A23)-0)),[1]Cadet!$A$5:$BB$104,COLUMN(BB:BB),FALSE),"")</f>
        <v/>
      </c>
      <c r="E23" s="9" t="str">
        <f>IFERROR(VLOOKUP(VALUE(RIGHT($A23,LEN($A23)-0)),[1]Cadet!$A$5:$BB$104,COLUMN(AB:AB),FALSE),"")</f>
        <v/>
      </c>
      <c r="F23" s="9" t="str">
        <f t="shared" si="1"/>
        <v/>
      </c>
      <c r="G23" s="8" t="str">
        <f t="shared" si="2"/>
        <v/>
      </c>
      <c r="H23" s="52" t="str">
        <f t="shared" si="3"/>
        <v/>
      </c>
      <c r="I23" s="10" t="str">
        <f>IFERROR(VLOOKUP(VALUE(RIGHT($H23,LEN($H23)-0)),[2]List1!$A$2:$D$1000,2,FALSE),"")</f>
        <v/>
      </c>
      <c r="J23" s="10" t="str">
        <f>IFERROR(VLOOKUP(VALUE(RIGHT($H23,LEN($H23)-0)),[2]List1!$A$2:$D$1000,3,FALSE),"")</f>
        <v/>
      </c>
      <c r="K23" s="54" t="str">
        <f t="shared" si="0"/>
        <v/>
      </c>
      <c r="L23" s="52"/>
      <c r="M23" s="8"/>
    </row>
    <row r="24" spans="1:13" s="3" customFormat="1" ht="15" customHeight="1" x14ac:dyDescent="0.2">
      <c r="A24" s="16" t="s">
        <v>27</v>
      </c>
      <c r="B24" s="17"/>
      <c r="C24" s="18"/>
      <c r="D24" s="47" t="str">
        <f>IFERROR(VLOOKUP(VALUE(RIGHT($A24,LEN($A24)-0)),[1]Cadet!$A$5:$BB$104,COLUMN(BB:BB),FALSE),"")</f>
        <v/>
      </c>
      <c r="E24" s="9" t="str">
        <f>IFERROR(VLOOKUP(VALUE(RIGHT($A24,LEN($A24)-0)),[1]Cadet!$A$5:$BB$104,COLUMN(AB:AB),FALSE),"")</f>
        <v/>
      </c>
      <c r="F24" s="9" t="str">
        <f t="shared" si="1"/>
        <v/>
      </c>
      <c r="G24" s="8" t="str">
        <f t="shared" si="2"/>
        <v/>
      </c>
      <c r="H24" s="52" t="str">
        <f t="shared" si="3"/>
        <v/>
      </c>
      <c r="I24" s="10" t="str">
        <f>IFERROR(VLOOKUP(VALUE(RIGHT($H24,LEN($H24)-0)),[2]List1!$A$2:$D$1000,2,FALSE),"")</f>
        <v/>
      </c>
      <c r="J24" s="10" t="str">
        <f>IFERROR(VLOOKUP(VALUE(RIGHT($H24,LEN($H24)-0)),[2]List1!$A$2:$D$1000,3,FALSE),"")</f>
        <v/>
      </c>
      <c r="K24" s="54" t="str">
        <f t="shared" si="0"/>
        <v/>
      </c>
      <c r="L24" s="52"/>
      <c r="M24" s="8"/>
    </row>
    <row r="25" spans="1:13" s="3" customFormat="1" ht="15" customHeight="1" x14ac:dyDescent="0.2">
      <c r="A25" s="16" t="s">
        <v>28</v>
      </c>
      <c r="B25" s="17"/>
      <c r="C25" s="18"/>
      <c r="D25" s="47" t="str">
        <f>IFERROR(VLOOKUP(VALUE(RIGHT($A25,LEN($A25)-0)),[1]Cadet!$A$5:$BB$104,COLUMN(BB:BB),FALSE),"")</f>
        <v/>
      </c>
      <c r="E25" s="9" t="str">
        <f>IFERROR(VLOOKUP(VALUE(RIGHT($A25,LEN($A25)-0)),[1]Cadet!$A$5:$BB$104,COLUMN(AB:AB),FALSE),"")</f>
        <v/>
      </c>
      <c r="F25" s="9" t="str">
        <f t="shared" si="1"/>
        <v/>
      </c>
      <c r="G25" s="8" t="str">
        <f t="shared" si="2"/>
        <v/>
      </c>
      <c r="H25" s="52" t="str">
        <f t="shared" si="3"/>
        <v/>
      </c>
      <c r="I25" s="10" t="str">
        <f>IFERROR(VLOOKUP(VALUE(RIGHT($H25,LEN($H25)-0)),[2]List1!$A$2:$D$1000,2,FALSE),"")</f>
        <v/>
      </c>
      <c r="J25" s="10" t="str">
        <f>IFERROR(VLOOKUP(VALUE(RIGHT($H25,LEN($H25)-0)),[2]List1!$A$2:$D$1000,3,FALSE),"")</f>
        <v/>
      </c>
      <c r="K25" s="54" t="str">
        <f t="shared" si="0"/>
        <v/>
      </c>
      <c r="L25" s="52"/>
      <c r="M25" s="8"/>
    </row>
    <row r="26" spans="1:13" s="3" customFormat="1" ht="15" customHeight="1" x14ac:dyDescent="0.2">
      <c r="A26" s="16" t="s">
        <v>29</v>
      </c>
      <c r="B26" s="17"/>
      <c r="C26" s="18"/>
      <c r="D26" s="47" t="str">
        <f>IFERROR(VLOOKUP(VALUE(RIGHT($A26,LEN($A26)-0)),[1]Cadet!$A$5:$BB$104,COLUMN(BB:BB),FALSE),"")</f>
        <v/>
      </c>
      <c r="E26" s="9" t="str">
        <f>IFERROR(VLOOKUP(VALUE(RIGHT($A26,LEN($A26)-0)),[1]Cadet!$A$5:$BB$104,COLUMN(AB:AB),FALSE),"")</f>
        <v/>
      </c>
      <c r="F26" s="9" t="str">
        <f t="shared" si="1"/>
        <v/>
      </c>
      <c r="G26" s="8" t="str">
        <f t="shared" si="2"/>
        <v/>
      </c>
      <c r="H26" s="52" t="str">
        <f t="shared" si="3"/>
        <v/>
      </c>
      <c r="I26" s="10" t="str">
        <f>IFERROR(VLOOKUP(VALUE(RIGHT($H26,LEN($H26)-0)),[2]List1!$A$2:$D$1000,2,FALSE),"")</f>
        <v/>
      </c>
      <c r="J26" s="10" t="str">
        <f>IFERROR(VLOOKUP(VALUE(RIGHT($H26,LEN($H26)-0)),[2]List1!$A$2:$D$1000,3,FALSE),"")</f>
        <v/>
      </c>
      <c r="K26" s="54" t="str">
        <f t="shared" si="0"/>
        <v/>
      </c>
      <c r="L26" s="52"/>
      <c r="M26" s="8"/>
    </row>
    <row r="27" spans="1:13" s="3" customFormat="1" ht="15" customHeight="1" x14ac:dyDescent="0.2">
      <c r="A27" s="16" t="s">
        <v>30</v>
      </c>
      <c r="B27" s="17"/>
      <c r="C27" s="18"/>
      <c r="D27" s="47" t="str">
        <f>IFERROR(VLOOKUP(VALUE(RIGHT($A27,LEN($A27)-0)),[1]Cadet!$A$5:$BB$104,COLUMN(BB:BB),FALSE),"")</f>
        <v/>
      </c>
      <c r="E27" s="9" t="str">
        <f>IFERROR(VLOOKUP(VALUE(RIGHT($A27,LEN($A27)-0)),[1]Cadet!$A$5:$BB$104,COLUMN(AB:AB),FALSE),"")</f>
        <v/>
      </c>
      <c r="F27" s="9" t="str">
        <f t="shared" si="1"/>
        <v/>
      </c>
      <c r="G27" s="8" t="str">
        <f t="shared" si="2"/>
        <v/>
      </c>
      <c r="H27" s="52" t="str">
        <f t="shared" si="3"/>
        <v/>
      </c>
      <c r="I27" s="10" t="str">
        <f>IFERROR(VLOOKUP(VALUE(RIGHT($H27,LEN($H27)-0)),[2]List1!$A$2:$D$1000,2,FALSE),"")</f>
        <v/>
      </c>
      <c r="J27" s="10" t="str">
        <f>IFERROR(VLOOKUP(VALUE(RIGHT($H27,LEN($H27)-0)),[2]List1!$A$2:$D$1000,3,FALSE),"")</f>
        <v/>
      </c>
      <c r="K27" s="54" t="str">
        <f t="shared" si="0"/>
        <v/>
      </c>
      <c r="L27" s="52"/>
      <c r="M27" s="8"/>
    </row>
    <row r="28" spans="1:13" s="3" customFormat="1" ht="15" customHeight="1" x14ac:dyDescent="0.2">
      <c r="A28" s="16" t="s">
        <v>31</v>
      </c>
      <c r="B28" s="17"/>
      <c r="C28" s="18"/>
      <c r="D28" s="47" t="str">
        <f>IFERROR(VLOOKUP(VALUE(RIGHT($A28,LEN($A28)-0)),[1]Cadet!$A$5:$BB$104,COLUMN(BB:BB),FALSE),"")</f>
        <v/>
      </c>
      <c r="E28" s="9" t="str">
        <f>IFERROR(VLOOKUP(VALUE(RIGHT($A28,LEN($A28)-0)),[1]Cadet!$A$5:$BB$104,COLUMN(AB:AB),FALSE),"")</f>
        <v/>
      </c>
      <c r="F28" s="9" t="str">
        <f t="shared" si="1"/>
        <v/>
      </c>
      <c r="G28" s="8" t="str">
        <f t="shared" si="2"/>
        <v/>
      </c>
      <c r="H28" s="52" t="str">
        <f t="shared" si="3"/>
        <v/>
      </c>
      <c r="I28" s="10" t="str">
        <f>IFERROR(VLOOKUP(VALUE(RIGHT($H28,LEN($H28)-0)),[2]List1!$A$2:$D$1000,2,FALSE),"")</f>
        <v/>
      </c>
      <c r="J28" s="10" t="str">
        <f>IFERROR(VLOOKUP(VALUE(RIGHT($H28,LEN($H28)-0)),[2]List1!$A$2:$D$1000,3,FALSE),"")</f>
        <v/>
      </c>
      <c r="K28" s="54" t="str">
        <f t="shared" si="0"/>
        <v/>
      </c>
      <c r="L28" s="52"/>
      <c r="M28" s="8"/>
    </row>
    <row r="29" spans="1:13" s="3" customFormat="1" ht="15" customHeight="1" x14ac:dyDescent="0.2">
      <c r="A29" s="16" t="s">
        <v>32</v>
      </c>
      <c r="B29" s="17"/>
      <c r="C29" s="18"/>
      <c r="D29" s="47" t="str">
        <f>IFERROR(VLOOKUP(VALUE(RIGHT($A29,LEN($A29)-0)),[1]Cadet!$A$5:$BB$104,COLUMN(BB:BB),FALSE),"")</f>
        <v/>
      </c>
      <c r="E29" s="9" t="str">
        <f>IFERROR(VLOOKUP(VALUE(RIGHT($A29,LEN($A29)-0)),[1]Cadet!$A$5:$BB$104,COLUMN(AB:AB),FALSE),"")</f>
        <v/>
      </c>
      <c r="F29" s="9" t="str">
        <f t="shared" si="1"/>
        <v/>
      </c>
      <c r="G29" s="8" t="str">
        <f t="shared" si="2"/>
        <v/>
      </c>
      <c r="H29" s="52" t="str">
        <f t="shared" si="3"/>
        <v/>
      </c>
      <c r="I29" s="10" t="str">
        <f>IFERROR(VLOOKUP(VALUE(RIGHT($H29,LEN($H29)-0)),[2]List1!$A$2:$D$1000,2,FALSE),"")</f>
        <v/>
      </c>
      <c r="J29" s="10" t="str">
        <f>IFERROR(VLOOKUP(VALUE(RIGHT($H29,LEN($H29)-0)),[2]List1!$A$2:$D$1000,3,FALSE),"")</f>
        <v/>
      </c>
      <c r="K29" s="54" t="str">
        <f t="shared" si="0"/>
        <v/>
      </c>
      <c r="L29" s="52"/>
      <c r="M29" s="8"/>
    </row>
    <row r="30" spans="1:13" s="3" customFormat="1" ht="15" customHeight="1" x14ac:dyDescent="0.2">
      <c r="A30" s="16" t="s">
        <v>33</v>
      </c>
      <c r="B30" s="17"/>
      <c r="C30" s="18"/>
      <c r="D30" s="47" t="str">
        <f>IFERROR(VLOOKUP(VALUE(RIGHT($A30,LEN($A30)-0)),[1]Cadet!$A$5:$BB$104,COLUMN(BB:BB),FALSE),"")</f>
        <v/>
      </c>
      <c r="E30" s="9" t="str">
        <f>IFERROR(VLOOKUP(VALUE(RIGHT($A30,LEN($A30)-0)),[1]Cadet!$A$5:$BB$104,COLUMN(AB:AB),FALSE),"")</f>
        <v/>
      </c>
      <c r="F30" s="9" t="str">
        <f t="shared" si="1"/>
        <v/>
      </c>
      <c r="G30" s="8" t="str">
        <f t="shared" si="2"/>
        <v/>
      </c>
      <c r="H30" s="52" t="str">
        <f t="shared" si="3"/>
        <v/>
      </c>
      <c r="I30" s="10" t="str">
        <f>IFERROR(VLOOKUP(VALUE(RIGHT($H30,LEN($H30)-0)),[2]List1!$A$2:$D$1000,2,FALSE),"")</f>
        <v/>
      </c>
      <c r="J30" s="10" t="str">
        <f>IFERROR(VLOOKUP(VALUE(RIGHT($H30,LEN($H30)-0)),[2]List1!$A$2:$D$1000,3,FALSE),"")</f>
        <v/>
      </c>
      <c r="K30" s="54" t="str">
        <f t="shared" si="0"/>
        <v/>
      </c>
      <c r="L30" s="52"/>
      <c r="M30" s="8"/>
    </row>
    <row r="31" spans="1:13" s="3" customFormat="1" ht="15" customHeight="1" x14ac:dyDescent="0.2">
      <c r="A31" s="16" t="s">
        <v>34</v>
      </c>
      <c r="B31" s="17"/>
      <c r="C31" s="18"/>
      <c r="D31" s="47" t="str">
        <f>IFERROR(VLOOKUP(VALUE(RIGHT($A31,LEN($A31)-0)),[1]Cadet!$A$5:$BB$104,COLUMN(BB:BB),FALSE),"")</f>
        <v/>
      </c>
      <c r="E31" s="9" t="str">
        <f>IFERROR(VLOOKUP(VALUE(RIGHT($A31,LEN($A31)-0)),[1]Cadet!$A$5:$BB$104,COLUMN(AB:AB),FALSE),"")</f>
        <v/>
      </c>
      <c r="F31" s="9" t="str">
        <f t="shared" si="1"/>
        <v/>
      </c>
      <c r="G31" s="8" t="str">
        <f t="shared" si="2"/>
        <v/>
      </c>
      <c r="H31" s="52" t="str">
        <f t="shared" si="3"/>
        <v/>
      </c>
      <c r="I31" s="10" t="str">
        <f>IFERROR(VLOOKUP(VALUE(RIGHT($H31,LEN($H31)-0)),[2]List1!$A$2:$D$1000,2,FALSE),"")</f>
        <v/>
      </c>
      <c r="J31" s="10" t="str">
        <f>IFERROR(VLOOKUP(VALUE(RIGHT($H31,LEN($H31)-0)),[2]List1!$A$2:$D$1000,3,FALSE),"")</f>
        <v/>
      </c>
      <c r="K31" s="54" t="str">
        <f t="shared" si="0"/>
        <v/>
      </c>
      <c r="L31" s="52"/>
      <c r="M31" s="8"/>
    </row>
    <row r="32" spans="1:13" s="3" customFormat="1" ht="15" customHeight="1" x14ac:dyDescent="0.2">
      <c r="A32" s="16" t="s">
        <v>35</v>
      </c>
      <c r="B32" s="17"/>
      <c r="C32" s="18"/>
      <c r="D32" s="47" t="str">
        <f>IFERROR(VLOOKUP(VALUE(RIGHT($A32,LEN($A32)-0)),[1]Cadet!$A$5:$BB$104,COLUMN(BB:BB),FALSE),"")</f>
        <v/>
      </c>
      <c r="E32" s="9" t="str">
        <f>IFERROR(VLOOKUP(VALUE(RIGHT($A32,LEN($A32)-0)),[1]Cadet!$A$5:$BB$104,COLUMN(AB:AB),FALSE),"")</f>
        <v/>
      </c>
      <c r="F32" s="9" t="str">
        <f t="shared" si="1"/>
        <v/>
      </c>
      <c r="G32" s="8" t="str">
        <f t="shared" si="2"/>
        <v/>
      </c>
      <c r="H32" s="52" t="str">
        <f t="shared" si="3"/>
        <v/>
      </c>
      <c r="I32" s="10" t="str">
        <f>IFERROR(VLOOKUP(VALUE(RIGHT($H32,LEN($H32)-0)),[2]List1!$A$2:$D$1000,2,FALSE),"")</f>
        <v/>
      </c>
      <c r="J32" s="10" t="str">
        <f>IFERROR(VLOOKUP(VALUE(RIGHT($H32,LEN($H32)-0)),[2]List1!$A$2:$D$1000,3,FALSE),"")</f>
        <v/>
      </c>
      <c r="K32" s="54" t="str">
        <f t="shared" si="0"/>
        <v/>
      </c>
      <c r="L32" s="52"/>
      <c r="M32" s="8"/>
    </row>
    <row r="33" spans="1:13" s="3" customFormat="1" ht="15" customHeight="1" x14ac:dyDescent="0.2">
      <c r="A33" s="16" t="s">
        <v>36</v>
      </c>
      <c r="B33" s="17"/>
      <c r="C33" s="18"/>
      <c r="D33" s="47" t="str">
        <f>IFERROR(VLOOKUP(VALUE(RIGHT($A33,LEN($A33)-0)),[1]Cadet!$A$5:$BB$104,COLUMN(BB:BB),FALSE),"")</f>
        <v/>
      </c>
      <c r="E33" s="9" t="str">
        <f>IFERROR(VLOOKUP(VALUE(RIGHT($A33,LEN($A33)-0)),[1]Cadet!$A$5:$BB$104,COLUMN(AB:AB),FALSE),"")</f>
        <v/>
      </c>
      <c r="F33" s="9" t="str">
        <f t="shared" si="1"/>
        <v/>
      </c>
      <c r="G33" s="8" t="str">
        <f t="shared" si="2"/>
        <v/>
      </c>
      <c r="H33" s="52" t="str">
        <f t="shared" si="3"/>
        <v/>
      </c>
      <c r="I33" s="10" t="str">
        <f>IFERROR(VLOOKUP(VALUE(RIGHT($H33,LEN($H33)-0)),[2]List1!$A$2:$D$1000,2,FALSE),"")</f>
        <v/>
      </c>
      <c r="J33" s="10" t="str">
        <f>IFERROR(VLOOKUP(VALUE(RIGHT($H33,LEN($H33)-0)),[2]List1!$A$2:$D$1000,3,FALSE),"")</f>
        <v/>
      </c>
      <c r="K33" s="54" t="str">
        <f t="shared" si="0"/>
        <v/>
      </c>
      <c r="L33" s="52"/>
      <c r="M33" s="8"/>
    </row>
    <row r="34" spans="1:13" s="3" customFormat="1" ht="15" customHeight="1" x14ac:dyDescent="0.2">
      <c r="A34" s="16" t="s">
        <v>37</v>
      </c>
      <c r="B34" s="17"/>
      <c r="C34" s="18"/>
      <c r="D34" s="47" t="str">
        <f>IFERROR(VLOOKUP(VALUE(RIGHT($A34,LEN($A34)-0)),[1]Cadet!$A$5:$BB$104,COLUMN(BB:BB),FALSE),"")</f>
        <v/>
      </c>
      <c r="E34" s="9" t="str">
        <f>IFERROR(VLOOKUP(VALUE(RIGHT($A34,LEN($A34)-0)),[1]Cadet!$A$5:$BB$104,COLUMN(AB:AB),FALSE),"")</f>
        <v/>
      </c>
      <c r="F34" s="9" t="str">
        <f t="shared" si="1"/>
        <v/>
      </c>
      <c r="G34" s="8" t="str">
        <f t="shared" si="2"/>
        <v/>
      </c>
      <c r="H34" s="52" t="str">
        <f t="shared" si="3"/>
        <v/>
      </c>
      <c r="I34" s="10" t="str">
        <f>IFERROR(VLOOKUP(VALUE(RIGHT($H34,LEN($H34)-0)),[2]List1!$A$2:$D$1000,2,FALSE),"")</f>
        <v/>
      </c>
      <c r="J34" s="10" t="str">
        <f>IFERROR(VLOOKUP(VALUE(RIGHT($H34,LEN($H34)-0)),[2]List1!$A$2:$D$1000,3,FALSE),"")</f>
        <v/>
      </c>
      <c r="K34" s="54" t="str">
        <f t="shared" si="0"/>
        <v/>
      </c>
      <c r="L34" s="52"/>
      <c r="M34" s="8"/>
    </row>
    <row r="35" spans="1:13" s="3" customFormat="1" ht="15" customHeight="1" x14ac:dyDescent="0.2">
      <c r="A35" s="16" t="s">
        <v>38</v>
      </c>
      <c r="B35" s="17"/>
      <c r="C35" s="18"/>
      <c r="D35" s="47" t="str">
        <f>IFERROR(VLOOKUP(VALUE(RIGHT($A35,LEN($A35)-0)),[1]Cadet!$A$5:$BB$104,COLUMN(BB:BB),FALSE),"")</f>
        <v/>
      </c>
      <c r="E35" s="9" t="str">
        <f>IFERROR(VLOOKUP(VALUE(RIGHT($A35,LEN($A35)-0)),[1]Cadet!$A$5:$BB$104,COLUMN(AB:AB),FALSE),"")</f>
        <v/>
      </c>
      <c r="F35" s="9" t="str">
        <f t="shared" si="1"/>
        <v/>
      </c>
      <c r="G35" s="8" t="str">
        <f t="shared" si="2"/>
        <v/>
      </c>
      <c r="H35" s="52" t="str">
        <f t="shared" si="3"/>
        <v/>
      </c>
      <c r="I35" s="10" t="str">
        <f>IFERROR(VLOOKUP(VALUE(RIGHT($H35,LEN($H35)-0)),[2]List1!$A$2:$D$1000,2,FALSE),"")</f>
        <v/>
      </c>
      <c r="J35" s="10" t="str">
        <f>IFERROR(VLOOKUP(VALUE(RIGHT($H35,LEN($H35)-0)),[2]List1!$A$2:$D$1000,3,FALSE),"")</f>
        <v/>
      </c>
      <c r="K35" s="54" t="str">
        <f t="shared" si="0"/>
        <v/>
      </c>
      <c r="L35" s="52"/>
      <c r="M35" s="8"/>
    </row>
    <row r="36" spans="1:13" s="3" customFormat="1" ht="15" customHeight="1" x14ac:dyDescent="0.2">
      <c r="A36" s="16" t="s">
        <v>39</v>
      </c>
      <c r="B36" s="17"/>
      <c r="C36" s="18"/>
      <c r="D36" s="47" t="str">
        <f>IFERROR(VLOOKUP(VALUE(RIGHT($A36,LEN($A36)-0)),[1]Cadet!$A$5:$BB$104,COLUMN(BB:BB),FALSE),"")</f>
        <v/>
      </c>
      <c r="E36" s="9" t="str">
        <f>IFERROR(VLOOKUP(VALUE(RIGHT($A36,LEN($A36)-0)),[1]Cadet!$A$5:$BB$104,COLUMN(AB:AB),FALSE),"")</f>
        <v/>
      </c>
      <c r="F36" s="9" t="str">
        <f t="shared" si="1"/>
        <v/>
      </c>
      <c r="G36" s="8" t="str">
        <f t="shared" si="2"/>
        <v/>
      </c>
      <c r="H36" s="52" t="str">
        <f t="shared" si="3"/>
        <v/>
      </c>
      <c r="I36" s="10" t="str">
        <f>IFERROR(VLOOKUP(VALUE(RIGHT($H36,LEN($H36)-0)),[2]List1!$A$2:$D$1000,2,FALSE),"")</f>
        <v/>
      </c>
      <c r="J36" s="10" t="str">
        <f>IFERROR(VLOOKUP(VALUE(RIGHT($H36,LEN($H36)-0)),[2]List1!$A$2:$D$1000,3,FALSE),"")</f>
        <v/>
      </c>
      <c r="K36" s="54" t="str">
        <f t="shared" si="0"/>
        <v/>
      </c>
      <c r="L36" s="52"/>
      <c r="M36" s="8"/>
    </row>
    <row r="37" spans="1:13" s="3" customFormat="1" ht="15" customHeight="1" x14ac:dyDescent="0.2">
      <c r="A37" s="16" t="s">
        <v>40</v>
      </c>
      <c r="B37" s="17"/>
      <c r="C37" s="18"/>
      <c r="D37" s="47" t="str">
        <f>IFERROR(VLOOKUP(VALUE(RIGHT($A37,LEN($A37)-0)),[1]Cadet!$A$5:$BB$104,COLUMN(BB:BB),FALSE),"")</f>
        <v/>
      </c>
      <c r="E37" s="9" t="str">
        <f>IFERROR(VLOOKUP(VALUE(RIGHT($A37,LEN($A37)-0)),[1]Cadet!$A$5:$BB$104,COLUMN(AB:AB),FALSE),"")</f>
        <v/>
      </c>
      <c r="F37" s="9" t="str">
        <f t="shared" si="1"/>
        <v/>
      </c>
      <c r="G37" s="8" t="str">
        <f t="shared" si="2"/>
        <v/>
      </c>
      <c r="H37" s="52" t="str">
        <f t="shared" si="3"/>
        <v/>
      </c>
      <c r="I37" s="10" t="str">
        <f>IFERROR(VLOOKUP(VALUE(RIGHT($H37,LEN($H37)-0)),[2]List1!$A$2:$D$1000,2,FALSE),"")</f>
        <v/>
      </c>
      <c r="J37" s="10" t="str">
        <f>IFERROR(VLOOKUP(VALUE(RIGHT($H37,LEN($H37)-0)),[2]List1!$A$2:$D$1000,3,FALSE),"")</f>
        <v/>
      </c>
      <c r="K37" s="54" t="str">
        <f t="shared" si="0"/>
        <v/>
      </c>
      <c r="L37" s="52"/>
      <c r="M37" s="8"/>
    </row>
    <row r="38" spans="1:13" s="3" customFormat="1" ht="15" customHeight="1" x14ac:dyDescent="0.2">
      <c r="A38" s="16" t="s">
        <v>41</v>
      </c>
      <c r="B38" s="17"/>
      <c r="C38" s="18"/>
      <c r="D38" s="47" t="str">
        <f>IFERROR(VLOOKUP(VALUE(RIGHT($A38,LEN($A38)-0)),[1]Cadet!$A$5:$BB$104,COLUMN(BB:BB),FALSE),"")</f>
        <v/>
      </c>
      <c r="E38" s="9" t="str">
        <f>IFERROR(VLOOKUP(VALUE(RIGHT($A38,LEN($A38)-0)),[1]Cadet!$A$5:$BB$104,COLUMN(AB:AB),FALSE),"")</f>
        <v/>
      </c>
      <c r="F38" s="9" t="str">
        <f t="shared" si="1"/>
        <v/>
      </c>
      <c r="G38" s="8" t="str">
        <f t="shared" si="2"/>
        <v/>
      </c>
      <c r="H38" s="52" t="str">
        <f t="shared" si="3"/>
        <v/>
      </c>
      <c r="I38" s="10" t="str">
        <f>IFERROR(VLOOKUP(VALUE(RIGHT($H38,LEN($H38)-0)),[2]List1!$A$2:$D$1000,2,FALSE),"")</f>
        <v/>
      </c>
      <c r="J38" s="10" t="str">
        <f>IFERROR(VLOOKUP(VALUE(RIGHT($H38,LEN($H38)-0)),[2]List1!$A$2:$D$1000,3,FALSE),"")</f>
        <v/>
      </c>
      <c r="K38" s="54" t="str">
        <f t="shared" si="0"/>
        <v/>
      </c>
      <c r="L38" s="52"/>
      <c r="M38" s="8"/>
    </row>
    <row r="39" spans="1:13" s="3" customFormat="1" ht="15" customHeight="1" x14ac:dyDescent="0.2">
      <c r="A39" s="16" t="s">
        <v>42</v>
      </c>
      <c r="B39" s="17"/>
      <c r="C39" s="18"/>
      <c r="D39" s="47" t="str">
        <f>IFERROR(VLOOKUP(VALUE(RIGHT($A39,LEN($A39)-0)),[1]Cadet!$A$5:$BB$104,COLUMN(BB:BB),FALSE),"")</f>
        <v/>
      </c>
      <c r="E39" s="9" t="str">
        <f>IFERROR(VLOOKUP(VALUE(RIGHT($A39,LEN($A39)-0)),[1]Cadet!$A$5:$BB$104,COLUMN(AB:AB),FALSE),"")</f>
        <v/>
      </c>
      <c r="F39" s="9" t="str">
        <f t="shared" si="1"/>
        <v/>
      </c>
      <c r="G39" s="8" t="str">
        <f t="shared" si="2"/>
        <v/>
      </c>
      <c r="H39" s="52" t="str">
        <f t="shared" si="3"/>
        <v/>
      </c>
      <c r="I39" s="10" t="str">
        <f>IFERROR(VLOOKUP(VALUE(RIGHT($H39,LEN($H39)-0)),[2]List1!$A$2:$D$1000,2,FALSE),"")</f>
        <v/>
      </c>
      <c r="J39" s="10" t="str">
        <f>IFERROR(VLOOKUP(VALUE(RIGHT($H39,LEN($H39)-0)),[2]List1!$A$2:$D$1000,3,FALSE),"")</f>
        <v/>
      </c>
      <c r="K39" s="54" t="str">
        <f t="shared" si="0"/>
        <v/>
      </c>
      <c r="L39" s="52"/>
      <c r="M39" s="8"/>
    </row>
    <row r="40" spans="1:13" s="3" customFormat="1" ht="15" customHeight="1" x14ac:dyDescent="0.2">
      <c r="A40" s="16" t="s">
        <v>43</v>
      </c>
      <c r="B40" s="17"/>
      <c r="C40" s="18"/>
      <c r="D40" s="47" t="str">
        <f>IFERROR(VLOOKUP(VALUE(RIGHT($A40,LEN($A40)-0)),[1]Cadet!$A$5:$BB$104,COLUMN(BB:BB),FALSE),"")</f>
        <v/>
      </c>
      <c r="E40" s="9" t="str">
        <f>IFERROR(VLOOKUP(VALUE(RIGHT($A40,LEN($A40)-0)),[1]Cadet!$A$5:$BB$104,COLUMN(AB:AB),FALSE),"")</f>
        <v/>
      </c>
      <c r="F40" s="9" t="str">
        <f t="shared" si="1"/>
        <v/>
      </c>
      <c r="G40" s="8" t="str">
        <f t="shared" si="2"/>
        <v/>
      </c>
      <c r="H40" s="52" t="str">
        <f t="shared" si="3"/>
        <v/>
      </c>
      <c r="I40" s="10" t="str">
        <f>IFERROR(VLOOKUP(VALUE(RIGHT($H40,LEN($H40)-0)),[2]List1!$A$2:$D$1000,2,FALSE),"")</f>
        <v/>
      </c>
      <c r="J40" s="10" t="str">
        <f>IFERROR(VLOOKUP(VALUE(RIGHT($H40,LEN($H40)-0)),[2]List1!$A$2:$D$1000,3,FALSE),"")</f>
        <v/>
      </c>
      <c r="K40" s="54" t="str">
        <f t="shared" si="0"/>
        <v/>
      </c>
      <c r="L40" s="52"/>
      <c r="M40" s="8"/>
    </row>
    <row r="41" spans="1:13" s="3" customFormat="1" ht="15" customHeight="1" x14ac:dyDescent="0.2">
      <c r="A41" s="16" t="s">
        <v>44</v>
      </c>
      <c r="B41" s="17"/>
      <c r="C41" s="18"/>
      <c r="D41" s="47" t="str">
        <f>IFERROR(VLOOKUP(VALUE(RIGHT($A41,LEN($A41)-0)),[1]Cadet!$A$5:$BB$104,COLUMN(BB:BB),FALSE),"")</f>
        <v/>
      </c>
      <c r="E41" s="9" t="str">
        <f>IFERROR(VLOOKUP(VALUE(RIGHT($A41,LEN($A41)-0)),[1]Cadet!$A$5:$BB$104,COLUMN(AB:AB),FALSE),"")</f>
        <v/>
      </c>
      <c r="F41" s="9" t="str">
        <f t="shared" si="1"/>
        <v/>
      </c>
      <c r="G41" s="8" t="str">
        <f t="shared" si="2"/>
        <v/>
      </c>
      <c r="H41" s="52" t="str">
        <f t="shared" si="3"/>
        <v/>
      </c>
      <c r="I41" s="10" t="str">
        <f>IFERROR(VLOOKUP(VALUE(RIGHT($H41,LEN($H41)-0)),[2]List1!$A$2:$D$1000,2,FALSE),"")</f>
        <v/>
      </c>
      <c r="J41" s="10" t="str">
        <f>IFERROR(VLOOKUP(VALUE(RIGHT($H41,LEN($H41)-0)),[2]List1!$A$2:$D$1000,3,FALSE),"")</f>
        <v/>
      </c>
      <c r="K41" s="54" t="str">
        <f t="shared" si="0"/>
        <v/>
      </c>
      <c r="L41" s="52"/>
      <c r="M41" s="8"/>
    </row>
    <row r="42" spans="1:13" s="3" customFormat="1" ht="15" customHeight="1" x14ac:dyDescent="0.2">
      <c r="A42" s="16" t="s">
        <v>45</v>
      </c>
      <c r="B42" s="17"/>
      <c r="C42" s="18"/>
      <c r="D42" s="47" t="str">
        <f>IFERROR(VLOOKUP(VALUE(RIGHT($A42,LEN($A42)-0)),[1]Cadet!$A$5:$BB$104,COLUMN(BB:BB),FALSE),"")</f>
        <v/>
      </c>
      <c r="E42" s="9" t="str">
        <f>IFERROR(VLOOKUP(VALUE(RIGHT($A42,LEN($A42)-0)),[1]Cadet!$A$5:$BB$104,COLUMN(AB:AB),FALSE),"")</f>
        <v/>
      </c>
      <c r="F42" s="9" t="str">
        <f t="shared" si="1"/>
        <v/>
      </c>
      <c r="G42" s="8" t="str">
        <f t="shared" si="2"/>
        <v/>
      </c>
      <c r="H42" s="52" t="str">
        <f t="shared" si="3"/>
        <v/>
      </c>
      <c r="I42" s="10" t="str">
        <f>IFERROR(VLOOKUP(VALUE(RIGHT($H42,LEN($H42)-0)),[2]List1!$A$2:$D$1000,2,FALSE),"")</f>
        <v/>
      </c>
      <c r="J42" s="10" t="str">
        <f>IFERROR(VLOOKUP(VALUE(RIGHT($H42,LEN($H42)-0)),[2]List1!$A$2:$D$1000,3,FALSE),"")</f>
        <v/>
      </c>
      <c r="K42" s="54" t="str">
        <f t="shared" si="0"/>
        <v/>
      </c>
      <c r="L42" s="52"/>
      <c r="M42" s="8"/>
    </row>
    <row r="43" spans="1:13" s="3" customFormat="1" ht="15" customHeight="1" x14ac:dyDescent="0.2">
      <c r="A43" s="16" t="s">
        <v>46</v>
      </c>
      <c r="B43" s="17"/>
      <c r="C43" s="18"/>
      <c r="D43" s="47" t="str">
        <f>IFERROR(VLOOKUP(VALUE(RIGHT($A43,LEN($A43)-0)),[1]Cadet!$A$5:$BB$104,COLUMN(BB:BB),FALSE),"")</f>
        <v/>
      </c>
      <c r="E43" s="9" t="str">
        <f>IFERROR(VLOOKUP(VALUE(RIGHT($A43,LEN($A43)-0)),[1]Cadet!$A$5:$BB$104,COLUMN(AB:AB),FALSE),"")</f>
        <v/>
      </c>
      <c r="F43" s="9" t="str">
        <f t="shared" si="1"/>
        <v/>
      </c>
      <c r="G43" s="8" t="str">
        <f t="shared" si="2"/>
        <v/>
      </c>
      <c r="H43" s="52" t="str">
        <f t="shared" si="3"/>
        <v/>
      </c>
      <c r="I43" s="10" t="str">
        <f>IFERROR(VLOOKUP(VALUE(RIGHT($H43,LEN($H43)-0)),[2]List1!$A$2:$D$1000,2,FALSE),"")</f>
        <v/>
      </c>
      <c r="J43" s="10" t="str">
        <f>IFERROR(VLOOKUP(VALUE(RIGHT($H43,LEN($H43)-0)),[2]List1!$A$2:$D$1000,3,FALSE),"")</f>
        <v/>
      </c>
      <c r="K43" s="54" t="str">
        <f t="shared" ref="K43:K74" si="4">IF(D43="","",D43/60)</f>
        <v/>
      </c>
      <c r="L43" s="52"/>
      <c r="M43" s="8"/>
    </row>
    <row r="44" spans="1:13" s="3" customFormat="1" ht="15" customHeight="1" x14ac:dyDescent="0.2">
      <c r="A44" s="16" t="s">
        <v>47</v>
      </c>
      <c r="B44" s="17"/>
      <c r="C44" s="18"/>
      <c r="D44" s="47" t="str">
        <f>IFERROR(VLOOKUP(VALUE(RIGHT($A44,LEN($A44)-0)),[1]Cadet!$A$5:$BB$104,COLUMN(BB:BB),FALSE),"")</f>
        <v/>
      </c>
      <c r="E44" s="9" t="str">
        <f>IFERROR(VLOOKUP(VALUE(RIGHT($A44,LEN($A44)-0)),[1]Cadet!$A$5:$BB$104,COLUMN(AB:AB),FALSE),"")</f>
        <v/>
      </c>
      <c r="F44" s="9" t="str">
        <f t="shared" si="1"/>
        <v/>
      </c>
      <c r="G44" s="8" t="str">
        <f t="shared" si="2"/>
        <v/>
      </c>
      <c r="H44" s="52" t="str">
        <f t="shared" si="3"/>
        <v/>
      </c>
      <c r="I44" s="10" t="str">
        <f>IFERROR(VLOOKUP(VALUE(RIGHT($H44,LEN($H44)-0)),[2]List1!$A$2:$D$1000,2,FALSE),"")</f>
        <v/>
      </c>
      <c r="J44" s="10" t="str">
        <f>IFERROR(VLOOKUP(VALUE(RIGHT($H44,LEN($H44)-0)),[2]List1!$A$2:$D$1000,3,FALSE),"")</f>
        <v/>
      </c>
      <c r="K44" s="54" t="str">
        <f t="shared" si="4"/>
        <v/>
      </c>
      <c r="L44" s="52"/>
      <c r="M44" s="8"/>
    </row>
    <row r="45" spans="1:13" s="3" customFormat="1" ht="15" customHeight="1" x14ac:dyDescent="0.2">
      <c r="A45" s="16" t="s">
        <v>48</v>
      </c>
      <c r="B45" s="17"/>
      <c r="C45" s="18"/>
      <c r="D45" s="47" t="str">
        <f>IFERROR(VLOOKUP(VALUE(RIGHT($A45,LEN($A45)-0)),[1]Cadet!$A$5:$BB$104,COLUMN(BB:BB),FALSE),"")</f>
        <v/>
      </c>
      <c r="E45" s="9" t="str">
        <f>IFERROR(VLOOKUP(VALUE(RIGHT($A45,LEN($A45)-0)),[1]Cadet!$A$5:$BB$104,COLUMN(AB:AB),FALSE),"")</f>
        <v/>
      </c>
      <c r="F45" s="9" t="str">
        <f t="shared" si="1"/>
        <v/>
      </c>
      <c r="G45" s="8" t="str">
        <f t="shared" si="2"/>
        <v/>
      </c>
      <c r="H45" s="52" t="str">
        <f t="shared" si="3"/>
        <v/>
      </c>
      <c r="I45" s="10" t="str">
        <f>IFERROR(VLOOKUP(VALUE(RIGHT($H45,LEN($H45)-0)),[2]List1!$A$2:$D$1000,2,FALSE),"")</f>
        <v/>
      </c>
      <c r="J45" s="10" t="str">
        <f>IFERROR(VLOOKUP(VALUE(RIGHT($H45,LEN($H45)-0)),[2]List1!$A$2:$D$1000,3,FALSE),"")</f>
        <v/>
      </c>
      <c r="K45" s="54" t="str">
        <f t="shared" si="4"/>
        <v/>
      </c>
      <c r="L45" s="52"/>
      <c r="M45" s="8"/>
    </row>
    <row r="46" spans="1:13" s="3" customFormat="1" ht="15" customHeight="1" x14ac:dyDescent="0.2">
      <c r="A46" s="16" t="s">
        <v>49</v>
      </c>
      <c r="B46" s="17"/>
      <c r="C46" s="18"/>
      <c r="D46" s="47" t="str">
        <f>IFERROR(VLOOKUP(VALUE(RIGHT($A46,LEN($A46)-0)),[1]Cadet!$A$5:$BB$104,COLUMN(BB:BB),FALSE),"")</f>
        <v/>
      </c>
      <c r="E46" s="9" t="str">
        <f>IFERROR(VLOOKUP(VALUE(RIGHT($A46,LEN($A46)-0)),[1]Cadet!$A$5:$BB$104,COLUMN(AB:AB),FALSE),"")</f>
        <v/>
      </c>
      <c r="F46" s="9" t="str">
        <f t="shared" si="1"/>
        <v/>
      </c>
      <c r="G46" s="8" t="str">
        <f t="shared" si="2"/>
        <v/>
      </c>
      <c r="H46" s="52" t="str">
        <f t="shared" si="3"/>
        <v/>
      </c>
      <c r="I46" s="10" t="str">
        <f>IFERROR(VLOOKUP(VALUE(RIGHT($H46,LEN($H46)-0)),[2]List1!$A$2:$D$1000,2,FALSE),"")</f>
        <v/>
      </c>
      <c r="J46" s="10" t="str">
        <f>IFERROR(VLOOKUP(VALUE(RIGHT($H46,LEN($H46)-0)),[2]List1!$A$2:$D$1000,3,FALSE),"")</f>
        <v/>
      </c>
      <c r="K46" s="54" t="str">
        <f t="shared" si="4"/>
        <v/>
      </c>
      <c r="L46" s="52"/>
      <c r="M46" s="8"/>
    </row>
    <row r="47" spans="1:13" s="3" customFormat="1" ht="15" customHeight="1" x14ac:dyDescent="0.2">
      <c r="A47" s="16" t="s">
        <v>50</v>
      </c>
      <c r="B47" s="17"/>
      <c r="C47" s="18"/>
      <c r="D47" s="47" t="str">
        <f>IFERROR(VLOOKUP(VALUE(RIGHT($A47,LEN($A47)-0)),[1]Cadet!$A$5:$BB$104,COLUMN(BB:BB),FALSE),"")</f>
        <v/>
      </c>
      <c r="E47" s="9" t="str">
        <f>IFERROR(VLOOKUP(VALUE(RIGHT($A47,LEN($A47)-0)),[1]Cadet!$A$5:$BB$104,COLUMN(AB:AB),FALSE),"")</f>
        <v/>
      </c>
      <c r="F47" s="9" t="str">
        <f t="shared" si="1"/>
        <v/>
      </c>
      <c r="G47" s="8" t="str">
        <f t="shared" si="2"/>
        <v/>
      </c>
      <c r="H47" s="52" t="str">
        <f t="shared" si="3"/>
        <v/>
      </c>
      <c r="I47" s="10" t="str">
        <f>IFERROR(VLOOKUP(VALUE(RIGHT($H47,LEN($H47)-0)),[2]List1!$A$2:$D$1000,2,FALSE),"")</f>
        <v/>
      </c>
      <c r="J47" s="10" t="str">
        <f>IFERROR(VLOOKUP(VALUE(RIGHT($H47,LEN($H47)-0)),[2]List1!$A$2:$D$1000,3,FALSE),"")</f>
        <v/>
      </c>
      <c r="K47" s="54" t="str">
        <f t="shared" si="4"/>
        <v/>
      </c>
      <c r="L47" s="52"/>
      <c r="M47" s="8"/>
    </row>
    <row r="48" spans="1:13" s="3" customFormat="1" ht="15" customHeight="1" x14ac:dyDescent="0.2">
      <c r="A48" s="16" t="s">
        <v>51</v>
      </c>
      <c r="B48" s="17"/>
      <c r="C48" s="18"/>
      <c r="D48" s="47" t="str">
        <f>IFERROR(VLOOKUP(VALUE(RIGHT($A48,LEN($A48)-0)),[1]Cadet!$A$5:$BB$104,COLUMN(BB:BB),FALSE),"")</f>
        <v/>
      </c>
      <c r="E48" s="9" t="str">
        <f>IFERROR(VLOOKUP(VALUE(RIGHT($A48,LEN($A48)-0)),[1]Cadet!$A$5:$BB$104,COLUMN(AB:AB),FALSE),"")</f>
        <v/>
      </c>
      <c r="F48" s="9" t="str">
        <f t="shared" si="1"/>
        <v/>
      </c>
      <c r="G48" s="8" t="str">
        <f t="shared" si="2"/>
        <v/>
      </c>
      <c r="H48" s="52" t="str">
        <f t="shared" si="3"/>
        <v/>
      </c>
      <c r="I48" s="10" t="str">
        <f>IFERROR(VLOOKUP(VALUE(RIGHT($H48,LEN($H48)-0)),[2]List1!$A$2:$D$1000,2,FALSE),"")</f>
        <v/>
      </c>
      <c r="J48" s="10" t="str">
        <f>IFERROR(VLOOKUP(VALUE(RIGHT($H48,LEN($H48)-0)),[2]List1!$A$2:$D$1000,3,FALSE),"")</f>
        <v/>
      </c>
      <c r="K48" s="54" t="str">
        <f t="shared" si="4"/>
        <v/>
      </c>
      <c r="L48" s="52"/>
      <c r="M48" s="8"/>
    </row>
    <row r="49" spans="1:13" s="3" customFormat="1" ht="15" customHeight="1" x14ac:dyDescent="0.2">
      <c r="A49" s="16" t="s">
        <v>52</v>
      </c>
      <c r="B49" s="17"/>
      <c r="C49" s="18"/>
      <c r="D49" s="47" t="str">
        <f>IFERROR(VLOOKUP(VALUE(RIGHT($A49,LEN($A49)-0)),[1]Cadet!$A$5:$BB$104,COLUMN(BB:BB),FALSE),"")</f>
        <v/>
      </c>
      <c r="E49" s="9" t="str">
        <f>IFERROR(VLOOKUP(VALUE(RIGHT($A49,LEN($A49)-0)),[1]Cadet!$A$5:$BB$104,COLUMN(AB:AB),FALSE),"")</f>
        <v/>
      </c>
      <c r="F49" s="9" t="str">
        <f t="shared" si="1"/>
        <v/>
      </c>
      <c r="G49" s="8" t="str">
        <f t="shared" si="2"/>
        <v/>
      </c>
      <c r="H49" s="52" t="str">
        <f t="shared" si="3"/>
        <v/>
      </c>
      <c r="I49" s="10" t="str">
        <f>IFERROR(VLOOKUP(VALUE(RIGHT($H49,LEN($H49)-0)),[2]List1!$A$2:$D$1000,2,FALSE),"")</f>
        <v/>
      </c>
      <c r="J49" s="10" t="str">
        <f>IFERROR(VLOOKUP(VALUE(RIGHT($H49,LEN($H49)-0)),[2]List1!$A$2:$D$1000,3,FALSE),"")</f>
        <v/>
      </c>
      <c r="K49" s="54" t="str">
        <f t="shared" si="4"/>
        <v/>
      </c>
      <c r="L49" s="52"/>
      <c r="M49" s="8"/>
    </row>
    <row r="50" spans="1:13" s="3" customFormat="1" ht="15" customHeight="1" x14ac:dyDescent="0.2">
      <c r="A50" s="16" t="s">
        <v>53</v>
      </c>
      <c r="B50" s="17"/>
      <c r="C50" s="18"/>
      <c r="D50" s="47" t="str">
        <f>IFERROR(VLOOKUP(VALUE(RIGHT($A50,LEN($A50)-0)),[1]Cadet!$A$5:$BB$104,COLUMN(BB:BB),FALSE),"")</f>
        <v/>
      </c>
      <c r="E50" s="9" t="str">
        <f>IFERROR(VLOOKUP(VALUE(RIGHT($A50,LEN($A50)-0)),[1]Cadet!$A$5:$BB$104,COLUMN(AB:AB),FALSE),"")</f>
        <v/>
      </c>
      <c r="F50" s="9" t="str">
        <f t="shared" si="1"/>
        <v/>
      </c>
      <c r="G50" s="8" t="str">
        <f t="shared" si="2"/>
        <v/>
      </c>
      <c r="H50" s="52" t="str">
        <f t="shared" si="3"/>
        <v/>
      </c>
      <c r="I50" s="10" t="str">
        <f>IFERROR(VLOOKUP(VALUE(RIGHT($H50,LEN($H50)-0)),[2]List1!$A$2:$D$1000,2,FALSE),"")</f>
        <v/>
      </c>
      <c r="J50" s="10" t="str">
        <f>IFERROR(VLOOKUP(VALUE(RIGHT($H50,LEN($H50)-0)),[2]List1!$A$2:$D$1000,3,FALSE),"")</f>
        <v/>
      </c>
      <c r="K50" s="54" t="str">
        <f t="shared" si="4"/>
        <v/>
      </c>
      <c r="L50" s="52"/>
      <c r="M50" s="8"/>
    </row>
    <row r="51" spans="1:13" s="3" customFormat="1" ht="15" customHeight="1" x14ac:dyDescent="0.2">
      <c r="A51" s="16" t="s">
        <v>54</v>
      </c>
      <c r="B51" s="17"/>
      <c r="C51" s="18"/>
      <c r="D51" s="47" t="str">
        <f>IFERROR(VLOOKUP(VALUE(RIGHT($A51,LEN($A51)-0)),[1]Cadet!$A$5:$BB$104,COLUMN(BB:BB),FALSE),"")</f>
        <v/>
      </c>
      <c r="E51" s="9" t="str">
        <f>IFERROR(VLOOKUP(VALUE(RIGHT($A51,LEN($A51)-0)),[1]Cadet!$A$5:$BB$104,COLUMN(AB:AB),FALSE),"")</f>
        <v/>
      </c>
      <c r="F51" s="9" t="str">
        <f t="shared" si="1"/>
        <v/>
      </c>
      <c r="G51" s="8" t="str">
        <f t="shared" si="2"/>
        <v/>
      </c>
      <c r="H51" s="52" t="str">
        <f t="shared" si="3"/>
        <v/>
      </c>
      <c r="I51" s="10" t="str">
        <f>IFERROR(VLOOKUP(VALUE(RIGHT($H51,LEN($H51)-0)),[2]List1!$A$2:$D$1000,2,FALSE),"")</f>
        <v/>
      </c>
      <c r="J51" s="10" t="str">
        <f>IFERROR(VLOOKUP(VALUE(RIGHT($H51,LEN($H51)-0)),[2]List1!$A$2:$D$1000,3,FALSE),"")</f>
        <v/>
      </c>
      <c r="K51" s="54" t="str">
        <f t="shared" si="4"/>
        <v/>
      </c>
      <c r="L51" s="52"/>
      <c r="M51" s="8"/>
    </row>
    <row r="52" spans="1:13" s="3" customFormat="1" ht="15" customHeight="1" x14ac:dyDescent="0.2">
      <c r="A52" s="16" t="s">
        <v>55</v>
      </c>
      <c r="B52" s="17"/>
      <c r="C52" s="18"/>
      <c r="D52" s="47" t="str">
        <f>IFERROR(VLOOKUP(VALUE(RIGHT($A52,LEN($A52)-0)),[1]Cadet!$A$5:$BB$104,COLUMN(BB:BB),FALSE),"")</f>
        <v/>
      </c>
      <c r="E52" s="9" t="str">
        <f>IFERROR(VLOOKUP(VALUE(RIGHT($A52,LEN($A52)-0)),[1]Cadet!$A$5:$BB$104,COLUMN(AB:AB),FALSE),"")</f>
        <v/>
      </c>
      <c r="F52" s="9" t="str">
        <f t="shared" si="1"/>
        <v/>
      </c>
      <c r="G52" s="8" t="str">
        <f t="shared" si="2"/>
        <v/>
      </c>
      <c r="H52" s="52" t="str">
        <f t="shared" si="3"/>
        <v/>
      </c>
      <c r="I52" s="10" t="str">
        <f>IFERROR(VLOOKUP(VALUE(RIGHT($H52,LEN($H52)-0)),[2]List1!$A$2:$D$1000,2,FALSE),"")</f>
        <v/>
      </c>
      <c r="J52" s="10" t="str">
        <f>IFERROR(VLOOKUP(VALUE(RIGHT($H52,LEN($H52)-0)),[2]List1!$A$2:$D$1000,3,FALSE),"")</f>
        <v/>
      </c>
      <c r="K52" s="54" t="str">
        <f t="shared" si="4"/>
        <v/>
      </c>
      <c r="L52" s="52"/>
      <c r="M52" s="8"/>
    </row>
    <row r="53" spans="1:13" s="3" customFormat="1" ht="15" customHeight="1" x14ac:dyDescent="0.2">
      <c r="A53" s="16" t="s">
        <v>56</v>
      </c>
      <c r="B53" s="17"/>
      <c r="C53" s="18"/>
      <c r="D53" s="47" t="str">
        <f>IFERROR(VLOOKUP(VALUE(RIGHT($A53,LEN($A53)-0)),[1]Cadet!$A$5:$BB$104,COLUMN(BB:BB),FALSE),"")</f>
        <v/>
      </c>
      <c r="E53" s="9" t="str">
        <f>IFERROR(VLOOKUP(VALUE(RIGHT($A53,LEN($A53)-0)),[1]Cadet!$A$5:$BB$104,COLUMN(AB:AB),FALSE),"")</f>
        <v/>
      </c>
      <c r="F53" s="9" t="str">
        <f t="shared" si="1"/>
        <v/>
      </c>
      <c r="G53" s="8" t="str">
        <f t="shared" si="2"/>
        <v/>
      </c>
      <c r="H53" s="52" t="str">
        <f t="shared" si="3"/>
        <v/>
      </c>
      <c r="I53" s="10" t="str">
        <f>IFERROR(VLOOKUP(VALUE(RIGHT($H53,LEN($H53)-0)),[2]List1!$A$2:$D$1000,2,FALSE),"")</f>
        <v/>
      </c>
      <c r="J53" s="10" t="str">
        <f>IFERROR(VLOOKUP(VALUE(RIGHT($H53,LEN($H53)-0)),[2]List1!$A$2:$D$1000,3,FALSE),"")</f>
        <v/>
      </c>
      <c r="K53" s="54" t="str">
        <f t="shared" si="4"/>
        <v/>
      </c>
      <c r="L53" s="52"/>
      <c r="M53" s="8"/>
    </row>
    <row r="54" spans="1:13" s="3" customFormat="1" ht="15" customHeight="1" x14ac:dyDescent="0.2">
      <c r="A54" s="16" t="s">
        <v>57</v>
      </c>
      <c r="B54" s="17"/>
      <c r="C54" s="18"/>
      <c r="D54" s="47" t="str">
        <f>IFERROR(VLOOKUP(VALUE(RIGHT($A54,LEN($A54)-0)),[1]Cadet!$A$5:$BB$104,COLUMN(BB:BB),FALSE),"")</f>
        <v/>
      </c>
      <c r="E54" s="9" t="str">
        <f>IFERROR(VLOOKUP(VALUE(RIGHT($A54,LEN($A54)-0)),[1]Cadet!$A$5:$BB$104,COLUMN(AB:AB),FALSE),"")</f>
        <v/>
      </c>
      <c r="F54" s="9" t="str">
        <f t="shared" si="1"/>
        <v/>
      </c>
      <c r="G54" s="8" t="str">
        <f t="shared" si="2"/>
        <v/>
      </c>
      <c r="H54" s="52" t="str">
        <f t="shared" si="3"/>
        <v/>
      </c>
      <c r="I54" s="10" t="str">
        <f>IFERROR(VLOOKUP(VALUE(RIGHT($H54,LEN($H54)-0)),[2]List1!$A$2:$D$1000,2,FALSE),"")</f>
        <v/>
      </c>
      <c r="J54" s="10" t="str">
        <f>IFERROR(VLOOKUP(VALUE(RIGHT($H54,LEN($H54)-0)),[2]List1!$A$2:$D$1000,3,FALSE),"")</f>
        <v/>
      </c>
      <c r="K54" s="54" t="str">
        <f t="shared" si="4"/>
        <v/>
      </c>
      <c r="L54" s="52"/>
      <c r="M54" s="8"/>
    </row>
    <row r="55" spans="1:13" s="3" customFormat="1" ht="15" customHeight="1" x14ac:dyDescent="0.2">
      <c r="A55" s="16" t="s">
        <v>58</v>
      </c>
      <c r="B55" s="17"/>
      <c r="C55" s="18"/>
      <c r="D55" s="47" t="str">
        <f>IFERROR(VLOOKUP(VALUE(RIGHT($A55,LEN($A55)-0)),[1]Cadet!$A$5:$BB$104,COLUMN(BB:BB),FALSE),"")</f>
        <v/>
      </c>
      <c r="E55" s="9" t="str">
        <f>IFERROR(VLOOKUP(VALUE(RIGHT($A55,LEN($A55)-0)),[1]Cadet!$A$5:$BB$104,COLUMN(AB:AB),FALSE),"")</f>
        <v/>
      </c>
      <c r="F55" s="9" t="str">
        <f t="shared" si="1"/>
        <v/>
      </c>
      <c r="G55" s="8" t="str">
        <f t="shared" si="2"/>
        <v/>
      </c>
      <c r="H55" s="52" t="str">
        <f t="shared" si="3"/>
        <v/>
      </c>
      <c r="I55" s="10" t="str">
        <f>IFERROR(VLOOKUP(VALUE(RIGHT($H55,LEN($H55)-0)),[2]List1!$A$2:$D$1000,2,FALSE),"")</f>
        <v/>
      </c>
      <c r="J55" s="10" t="str">
        <f>IFERROR(VLOOKUP(VALUE(RIGHT($H55,LEN($H55)-0)),[2]List1!$A$2:$D$1000,3,FALSE),"")</f>
        <v/>
      </c>
      <c r="K55" s="54" t="str">
        <f t="shared" si="4"/>
        <v/>
      </c>
      <c r="L55" s="52"/>
      <c r="M55" s="8"/>
    </row>
    <row r="56" spans="1:13" s="3" customFormat="1" ht="15" customHeight="1" x14ac:dyDescent="0.2">
      <c r="A56" s="16" t="s">
        <v>59</v>
      </c>
      <c r="B56" s="17"/>
      <c r="C56" s="18"/>
      <c r="D56" s="47" t="str">
        <f>IFERROR(VLOOKUP(VALUE(RIGHT($A56,LEN($A56)-0)),[1]Cadet!$A$5:$BB$104,COLUMN(BB:BB),FALSE),"")</f>
        <v/>
      </c>
      <c r="E56" s="9" t="str">
        <f>IFERROR(VLOOKUP(VALUE(RIGHT($A56,LEN($A56)-0)),[1]Cadet!$A$5:$BB$104,COLUMN(AB:AB),FALSE),"")</f>
        <v/>
      </c>
      <c r="F56" s="9" t="str">
        <f t="shared" si="1"/>
        <v/>
      </c>
      <c r="G56" s="8" t="str">
        <f t="shared" si="2"/>
        <v/>
      </c>
      <c r="H56" s="52" t="str">
        <f t="shared" si="3"/>
        <v/>
      </c>
      <c r="I56" s="10" t="str">
        <f>IFERROR(VLOOKUP(VALUE(RIGHT($H56,LEN($H56)-0)),[2]List1!$A$2:$D$1000,2,FALSE),"")</f>
        <v/>
      </c>
      <c r="J56" s="10" t="str">
        <f>IFERROR(VLOOKUP(VALUE(RIGHT($H56,LEN($H56)-0)),[2]List1!$A$2:$D$1000,3,FALSE),"")</f>
        <v/>
      </c>
      <c r="K56" s="54" t="str">
        <f t="shared" si="4"/>
        <v/>
      </c>
      <c r="L56" s="52"/>
      <c r="M56" s="8"/>
    </row>
    <row r="57" spans="1:13" s="3" customFormat="1" ht="15" customHeight="1" x14ac:dyDescent="0.2">
      <c r="A57" s="16" t="s">
        <v>60</v>
      </c>
      <c r="B57" s="17"/>
      <c r="C57" s="18"/>
      <c r="D57" s="47" t="str">
        <f>IFERROR(VLOOKUP(VALUE(RIGHT($A57,LEN($A57)-0)),[1]Cadet!$A$5:$BB$104,COLUMN(BB:BB),FALSE),"")</f>
        <v/>
      </c>
      <c r="E57" s="9" t="str">
        <f>IFERROR(VLOOKUP(VALUE(RIGHT($A57,LEN($A57)-0)),[1]Cadet!$A$5:$BB$104,COLUMN(AB:AB),FALSE),"")</f>
        <v/>
      </c>
      <c r="F57" s="9" t="str">
        <f t="shared" si="1"/>
        <v/>
      </c>
      <c r="G57" s="8" t="str">
        <f t="shared" si="2"/>
        <v/>
      </c>
      <c r="H57" s="52" t="str">
        <f t="shared" si="3"/>
        <v/>
      </c>
      <c r="I57" s="10" t="str">
        <f>IFERROR(VLOOKUP(VALUE(RIGHT($H57,LEN($H57)-0)),[2]List1!$A$2:$D$1000,2,FALSE),"")</f>
        <v/>
      </c>
      <c r="J57" s="10" t="str">
        <f>IFERROR(VLOOKUP(VALUE(RIGHT($H57,LEN($H57)-0)),[2]List1!$A$2:$D$1000,3,FALSE),"")</f>
        <v/>
      </c>
      <c r="K57" s="54" t="str">
        <f t="shared" si="4"/>
        <v/>
      </c>
      <c r="L57" s="52"/>
      <c r="M57" s="8"/>
    </row>
    <row r="58" spans="1:13" s="3" customFormat="1" ht="15" customHeight="1" x14ac:dyDescent="0.2">
      <c r="A58" s="16" t="s">
        <v>61</v>
      </c>
      <c r="B58" s="17"/>
      <c r="C58" s="18"/>
      <c r="D58" s="47" t="str">
        <f>IFERROR(VLOOKUP(VALUE(RIGHT($A58,LEN($A58)-0)),[1]Cadet!$A$5:$BB$104,COLUMN(BB:BB),FALSE),"")</f>
        <v/>
      </c>
      <c r="E58" s="9" t="str">
        <f>IFERROR(VLOOKUP(VALUE(RIGHT($A58,LEN($A58)-0)),[1]Cadet!$A$5:$BB$104,COLUMN(AB:AB),FALSE),"")</f>
        <v/>
      </c>
      <c r="F58" s="9" t="str">
        <f t="shared" si="1"/>
        <v/>
      </c>
      <c r="G58" s="8" t="str">
        <f t="shared" si="2"/>
        <v/>
      </c>
      <c r="H58" s="52" t="str">
        <f t="shared" si="3"/>
        <v/>
      </c>
      <c r="I58" s="10" t="str">
        <f>IFERROR(VLOOKUP(VALUE(RIGHT($H58,LEN($H58)-0)),[2]List1!$A$2:$D$1000,2,FALSE),"")</f>
        <v/>
      </c>
      <c r="J58" s="10" t="str">
        <f>IFERROR(VLOOKUP(VALUE(RIGHT($H58,LEN($H58)-0)),[2]List1!$A$2:$D$1000,3,FALSE),"")</f>
        <v/>
      </c>
      <c r="K58" s="54" t="str">
        <f t="shared" si="4"/>
        <v/>
      </c>
      <c r="L58" s="52"/>
      <c r="M58" s="8"/>
    </row>
    <row r="59" spans="1:13" s="3" customFormat="1" ht="15" customHeight="1" x14ac:dyDescent="0.2">
      <c r="A59" s="16" t="s">
        <v>62</v>
      </c>
      <c r="B59" s="17"/>
      <c r="C59" s="18"/>
      <c r="D59" s="47" t="str">
        <f>IFERROR(VLOOKUP(VALUE(RIGHT($A59,LEN($A59)-0)),[1]Cadet!$A$5:$BB$104,COLUMN(BB:BB),FALSE),"")</f>
        <v/>
      </c>
      <c r="E59" s="9" t="str">
        <f>IFERROR(VLOOKUP(VALUE(RIGHT($A59,LEN($A59)-0)),[1]Cadet!$A$5:$BB$104,COLUMN(AB:AB),FALSE),"")</f>
        <v/>
      </c>
      <c r="F59" s="9" t="str">
        <f t="shared" si="1"/>
        <v/>
      </c>
      <c r="G59" s="8" t="str">
        <f t="shared" si="2"/>
        <v/>
      </c>
      <c r="H59" s="52" t="str">
        <f t="shared" si="3"/>
        <v/>
      </c>
      <c r="I59" s="10" t="str">
        <f>IFERROR(VLOOKUP(VALUE(RIGHT($H59,LEN($H59)-0)),[2]List1!$A$2:$D$1000,2,FALSE),"")</f>
        <v/>
      </c>
      <c r="J59" s="10" t="str">
        <f>IFERROR(VLOOKUP(VALUE(RIGHT($H59,LEN($H59)-0)),[2]List1!$A$2:$D$1000,3,FALSE),"")</f>
        <v/>
      </c>
      <c r="K59" s="54" t="str">
        <f t="shared" si="4"/>
        <v/>
      </c>
      <c r="L59" s="52"/>
      <c r="M59" s="8"/>
    </row>
    <row r="60" spans="1:13" s="3" customFormat="1" ht="15" customHeight="1" x14ac:dyDescent="0.2">
      <c r="A60" s="16" t="s">
        <v>63</v>
      </c>
      <c r="B60" s="17"/>
      <c r="C60" s="18"/>
      <c r="D60" s="47" t="str">
        <f>IFERROR(VLOOKUP(VALUE(RIGHT($A60,LEN($A60)-0)),[1]Cadet!$A$5:$BB$104,COLUMN(BB:BB),FALSE),"")</f>
        <v/>
      </c>
      <c r="E60" s="9" t="str">
        <f>IFERROR(VLOOKUP(VALUE(RIGHT($A60,LEN($A60)-0)),[1]Cadet!$A$5:$BB$104,COLUMN(AB:AB),FALSE),"")</f>
        <v/>
      </c>
      <c r="F60" s="9" t="str">
        <f t="shared" si="1"/>
        <v/>
      </c>
      <c r="G60" s="8" t="str">
        <f t="shared" si="2"/>
        <v/>
      </c>
      <c r="H60" s="52" t="str">
        <f t="shared" si="3"/>
        <v/>
      </c>
      <c r="I60" s="10" t="str">
        <f>IFERROR(VLOOKUP(VALUE(RIGHT($H60,LEN($H60)-0)),[2]List1!$A$2:$D$1000,2,FALSE),"")</f>
        <v/>
      </c>
      <c r="J60" s="10" t="str">
        <f>IFERROR(VLOOKUP(VALUE(RIGHT($H60,LEN($H60)-0)),[2]List1!$A$2:$D$1000,3,FALSE),"")</f>
        <v/>
      </c>
      <c r="K60" s="54" t="str">
        <f t="shared" si="4"/>
        <v/>
      </c>
      <c r="L60" s="52"/>
      <c r="M60" s="8"/>
    </row>
    <row r="61" spans="1:13" s="3" customFormat="1" ht="15" customHeight="1" x14ac:dyDescent="0.2">
      <c r="A61" s="16" t="s">
        <v>64</v>
      </c>
      <c r="B61" s="17"/>
      <c r="C61" s="18"/>
      <c r="D61" s="47" t="str">
        <f>IFERROR(VLOOKUP(VALUE(RIGHT($A61,LEN($A61)-0)),[1]Cadet!$A$5:$BB$104,COLUMN(BB:BB),FALSE),"")</f>
        <v/>
      </c>
      <c r="E61" s="9" t="str">
        <f>IFERROR(VLOOKUP(VALUE(RIGHT($A61,LEN($A61)-0)),[1]Cadet!$A$5:$BB$104,COLUMN(AB:AB),FALSE),"")</f>
        <v/>
      </c>
      <c r="F61" s="9" t="str">
        <f t="shared" si="1"/>
        <v/>
      </c>
      <c r="G61" s="8" t="str">
        <f t="shared" si="2"/>
        <v/>
      </c>
      <c r="H61" s="52" t="str">
        <f t="shared" si="3"/>
        <v/>
      </c>
      <c r="I61" s="10" t="str">
        <f>IFERROR(VLOOKUP(VALUE(RIGHT($H61,LEN($H61)-0)),[2]List1!$A$2:$D$1000,2,FALSE),"")</f>
        <v/>
      </c>
      <c r="J61" s="10" t="str">
        <f>IFERROR(VLOOKUP(VALUE(RIGHT($H61,LEN($H61)-0)),[2]List1!$A$2:$D$1000,3,FALSE),"")</f>
        <v/>
      </c>
      <c r="K61" s="54" t="str">
        <f t="shared" si="4"/>
        <v/>
      </c>
      <c r="L61" s="52"/>
      <c r="M61" s="8"/>
    </row>
    <row r="62" spans="1:13" s="3" customFormat="1" ht="15" customHeight="1" x14ac:dyDescent="0.2">
      <c r="A62" s="16" t="s">
        <v>65</v>
      </c>
      <c r="B62" s="17"/>
      <c r="C62" s="18"/>
      <c r="D62" s="47" t="str">
        <f>IFERROR(VLOOKUP(VALUE(RIGHT($A62,LEN($A62)-0)),[1]Cadet!$A$5:$BB$104,COLUMN(BB:BB),FALSE),"")</f>
        <v/>
      </c>
      <c r="E62" s="9" t="str">
        <f>IFERROR(VLOOKUP(VALUE(RIGHT($A62,LEN($A62)-0)),[1]Cadet!$A$5:$BB$104,COLUMN(AB:AB),FALSE),"")</f>
        <v/>
      </c>
      <c r="F62" s="9" t="str">
        <f t="shared" si="1"/>
        <v/>
      </c>
      <c r="G62" s="8" t="str">
        <f t="shared" si="2"/>
        <v/>
      </c>
      <c r="H62" s="52" t="str">
        <f t="shared" si="3"/>
        <v/>
      </c>
      <c r="I62" s="10" t="str">
        <f>IFERROR(VLOOKUP(VALUE(RIGHT($H62,LEN($H62)-0)),[2]List1!$A$2:$D$1000,2,FALSE),"")</f>
        <v/>
      </c>
      <c r="J62" s="10" t="str">
        <f>IFERROR(VLOOKUP(VALUE(RIGHT($H62,LEN($H62)-0)),[2]List1!$A$2:$D$1000,3,FALSE),"")</f>
        <v/>
      </c>
      <c r="K62" s="54" t="str">
        <f t="shared" si="4"/>
        <v/>
      </c>
      <c r="L62" s="52"/>
      <c r="M62" s="8"/>
    </row>
    <row r="63" spans="1:13" s="3" customFormat="1" ht="15" customHeight="1" x14ac:dyDescent="0.2">
      <c r="A63" s="16" t="s">
        <v>66</v>
      </c>
      <c r="B63" s="17"/>
      <c r="C63" s="18"/>
      <c r="D63" s="47" t="str">
        <f>IFERROR(VLOOKUP(VALUE(RIGHT($A63,LEN($A63)-0)),[1]Cadet!$A$5:$BB$104,COLUMN(BB:BB),FALSE),"")</f>
        <v/>
      </c>
      <c r="E63" s="9" t="str">
        <f>IFERROR(VLOOKUP(VALUE(RIGHT($A63,LEN($A63)-0)),[1]Cadet!$A$5:$BB$104,COLUMN(AB:AB),FALSE),"")</f>
        <v/>
      </c>
      <c r="F63" s="9" t="str">
        <f t="shared" si="1"/>
        <v/>
      </c>
      <c r="G63" s="8" t="str">
        <f t="shared" si="2"/>
        <v/>
      </c>
      <c r="H63" s="52" t="str">
        <f t="shared" si="3"/>
        <v/>
      </c>
      <c r="I63" s="10" t="str">
        <f>IFERROR(VLOOKUP(VALUE(RIGHT($H63,LEN($H63)-0)),[2]List1!$A$2:$D$1000,2,FALSE),"")</f>
        <v/>
      </c>
      <c r="J63" s="10" t="str">
        <f>IFERROR(VLOOKUP(VALUE(RIGHT($H63,LEN($H63)-0)),[2]List1!$A$2:$D$1000,3,FALSE),"")</f>
        <v/>
      </c>
      <c r="K63" s="54" t="str">
        <f t="shared" si="4"/>
        <v/>
      </c>
      <c r="L63" s="52"/>
      <c r="M63" s="8"/>
    </row>
    <row r="64" spans="1:13" s="3" customFormat="1" ht="15" customHeight="1" x14ac:dyDescent="0.2">
      <c r="A64" s="16" t="s">
        <v>67</v>
      </c>
      <c r="B64" s="17"/>
      <c r="C64" s="18"/>
      <c r="D64" s="47" t="str">
        <f>IFERROR(VLOOKUP(VALUE(RIGHT($A64,LEN($A64)-0)),[1]Cadet!$A$5:$BB$104,COLUMN(BB:BB),FALSE),"")</f>
        <v/>
      </c>
      <c r="E64" s="9" t="str">
        <f>IFERROR(VLOOKUP(VALUE(RIGHT($A64,LEN($A64)-0)),[1]Cadet!$A$5:$BB$104,COLUMN(AB:AB),FALSE),"")</f>
        <v/>
      </c>
      <c r="F64" s="9" t="str">
        <f t="shared" si="1"/>
        <v/>
      </c>
      <c r="G64" s="8" t="str">
        <f t="shared" si="2"/>
        <v/>
      </c>
      <c r="H64" s="52" t="str">
        <f t="shared" si="3"/>
        <v/>
      </c>
      <c r="I64" s="10" t="str">
        <f>IFERROR(VLOOKUP(VALUE(RIGHT($H64,LEN($H64)-0)),[2]List1!$A$2:$D$1000,2,FALSE),"")</f>
        <v/>
      </c>
      <c r="J64" s="10" t="str">
        <f>IFERROR(VLOOKUP(VALUE(RIGHT($H64,LEN($H64)-0)),[2]List1!$A$2:$D$1000,3,FALSE),"")</f>
        <v/>
      </c>
      <c r="K64" s="54" t="str">
        <f t="shared" si="4"/>
        <v/>
      </c>
      <c r="L64" s="52"/>
      <c r="M64" s="8"/>
    </row>
    <row r="65" spans="1:13" s="3" customFormat="1" ht="15" customHeight="1" x14ac:dyDescent="0.2">
      <c r="A65" s="16" t="s">
        <v>68</v>
      </c>
      <c r="B65" s="17"/>
      <c r="C65" s="18"/>
      <c r="D65" s="47" t="str">
        <f>IFERROR(VLOOKUP(VALUE(RIGHT($A65,LEN($A65)-0)),[1]Cadet!$A$5:$BB$104,COLUMN(BB:BB),FALSE),"")</f>
        <v/>
      </c>
      <c r="E65" s="9" t="str">
        <f>IFERROR(VLOOKUP(VALUE(RIGHT($A65,LEN($A65)-0)),[1]Cadet!$A$5:$BB$104,COLUMN(AB:AB),FALSE),"")</f>
        <v/>
      </c>
      <c r="F65" s="9" t="str">
        <f t="shared" si="1"/>
        <v/>
      </c>
      <c r="G65" s="8" t="str">
        <f t="shared" si="2"/>
        <v/>
      </c>
      <c r="H65" s="52" t="str">
        <f t="shared" si="3"/>
        <v/>
      </c>
      <c r="I65" s="10" t="str">
        <f>IFERROR(VLOOKUP(VALUE(RIGHT($H65,LEN($H65)-0)),[2]List1!$A$2:$D$1000,2,FALSE),"")</f>
        <v/>
      </c>
      <c r="J65" s="10" t="str">
        <f>IFERROR(VLOOKUP(VALUE(RIGHT($H65,LEN($H65)-0)),[2]List1!$A$2:$D$1000,3,FALSE),"")</f>
        <v/>
      </c>
      <c r="K65" s="54" t="str">
        <f t="shared" si="4"/>
        <v/>
      </c>
      <c r="L65" s="52"/>
      <c r="M65" s="8"/>
    </row>
    <row r="66" spans="1:13" s="3" customFormat="1" ht="15" customHeight="1" x14ac:dyDescent="0.2">
      <c r="A66" s="16" t="s">
        <v>69</v>
      </c>
      <c r="B66" s="17"/>
      <c r="C66" s="18"/>
      <c r="D66" s="47" t="str">
        <f>IFERROR(VLOOKUP(VALUE(RIGHT($A66,LEN($A66)-0)),[1]Cadet!$A$5:$BB$104,COLUMN(BB:BB),FALSE),"")</f>
        <v/>
      </c>
      <c r="E66" s="9" t="str">
        <f>IFERROR(VLOOKUP(VALUE(RIGHT($A66,LEN($A66)-0)),[1]Cadet!$A$5:$BB$104,COLUMN(AB:AB),FALSE),"")</f>
        <v/>
      </c>
      <c r="F66" s="9" t="str">
        <f t="shared" si="1"/>
        <v/>
      </c>
      <c r="G66" s="8" t="str">
        <f t="shared" si="2"/>
        <v/>
      </c>
      <c r="H66" s="52" t="str">
        <f t="shared" si="3"/>
        <v/>
      </c>
      <c r="I66" s="10" t="str">
        <f>IFERROR(VLOOKUP(VALUE(RIGHT($H66,LEN($H66)-0)),[2]List1!$A$2:$D$1000,2,FALSE),"")</f>
        <v/>
      </c>
      <c r="J66" s="10" t="str">
        <f>IFERROR(VLOOKUP(VALUE(RIGHT($H66,LEN($H66)-0)),[2]List1!$A$2:$D$1000,3,FALSE),"")</f>
        <v/>
      </c>
      <c r="K66" s="54" t="str">
        <f t="shared" si="4"/>
        <v/>
      </c>
      <c r="L66" s="52"/>
      <c r="M66" s="8"/>
    </row>
    <row r="67" spans="1:13" s="3" customFormat="1" ht="15" customHeight="1" x14ac:dyDescent="0.2">
      <c r="A67" s="16" t="s">
        <v>70</v>
      </c>
      <c r="B67" s="17"/>
      <c r="C67" s="18"/>
      <c r="D67" s="47" t="str">
        <f>IFERROR(VLOOKUP(VALUE(RIGHT($A67,LEN($A67)-0)),[1]Cadet!$A$5:$BB$104,COLUMN(BB:BB),FALSE),"")</f>
        <v/>
      </c>
      <c r="E67" s="9" t="str">
        <f>IFERROR(VLOOKUP(VALUE(RIGHT($A67,LEN($A67)-0)),[1]Cadet!$A$5:$BB$104,COLUMN(AB:AB),FALSE),"")</f>
        <v/>
      </c>
      <c r="F67" s="9" t="str">
        <f t="shared" si="1"/>
        <v/>
      </c>
      <c r="G67" s="8" t="str">
        <f t="shared" si="2"/>
        <v/>
      </c>
      <c r="H67" s="52" t="str">
        <f t="shared" si="3"/>
        <v/>
      </c>
      <c r="I67" s="10" t="str">
        <f>IFERROR(VLOOKUP(VALUE(RIGHT($H67,LEN($H67)-0)),[2]List1!$A$2:$D$1000,2,FALSE),"")</f>
        <v/>
      </c>
      <c r="J67" s="10" t="str">
        <f>IFERROR(VLOOKUP(VALUE(RIGHT($H67,LEN($H67)-0)),[2]List1!$A$2:$D$1000,3,FALSE),"")</f>
        <v/>
      </c>
      <c r="K67" s="54" t="str">
        <f t="shared" si="4"/>
        <v/>
      </c>
      <c r="L67" s="52"/>
      <c r="M67" s="8"/>
    </row>
    <row r="68" spans="1:13" s="3" customFormat="1" ht="15" customHeight="1" x14ac:dyDescent="0.2">
      <c r="A68" s="16" t="s">
        <v>71</v>
      </c>
      <c r="B68" s="17"/>
      <c r="C68" s="18"/>
      <c r="D68" s="47" t="str">
        <f>IFERROR(VLOOKUP(VALUE(RIGHT($A68,LEN($A68)-0)),[1]Cadet!$A$5:$BB$104,COLUMN(BB:BB),FALSE),"")</f>
        <v/>
      </c>
      <c r="E68" s="9" t="str">
        <f>IFERROR(VLOOKUP(VALUE(RIGHT($A68,LEN($A68)-0)),[1]Cadet!$A$5:$BB$104,COLUMN(AB:AB),FALSE),"")</f>
        <v/>
      </c>
      <c r="F68" s="9" t="str">
        <f t="shared" si="1"/>
        <v/>
      </c>
      <c r="G68" s="8" t="str">
        <f t="shared" si="2"/>
        <v/>
      </c>
      <c r="H68" s="52" t="str">
        <f t="shared" si="3"/>
        <v/>
      </c>
      <c r="I68" s="10" t="str">
        <f>IFERROR(VLOOKUP(VALUE(RIGHT($H68,LEN($H68)-0)),[2]List1!$A$2:$D$1000,2,FALSE),"")</f>
        <v/>
      </c>
      <c r="J68" s="10" t="str">
        <f>IFERROR(VLOOKUP(VALUE(RIGHT($H68,LEN($H68)-0)),[2]List1!$A$2:$D$1000,3,FALSE),"")</f>
        <v/>
      </c>
      <c r="K68" s="54" t="str">
        <f t="shared" si="4"/>
        <v/>
      </c>
      <c r="L68" s="52"/>
      <c r="M68" s="8"/>
    </row>
    <row r="69" spans="1:13" s="3" customFormat="1" ht="15" customHeight="1" x14ac:dyDescent="0.2">
      <c r="A69" s="16" t="s">
        <v>72</v>
      </c>
      <c r="B69" s="17"/>
      <c r="C69" s="18"/>
      <c r="D69" s="47" t="str">
        <f>IFERROR(VLOOKUP(VALUE(RIGHT($A69,LEN($A69)-0)),[1]Cadet!$A$5:$BB$104,COLUMN(BB:BB),FALSE),"")</f>
        <v/>
      </c>
      <c r="E69" s="9" t="str">
        <f>IFERROR(VLOOKUP(VALUE(RIGHT($A69,LEN($A69)-0)),[1]Cadet!$A$5:$BB$104,COLUMN(AB:AB),FALSE),"")</f>
        <v/>
      </c>
      <c r="F69" s="9" t="str">
        <f t="shared" si="1"/>
        <v/>
      </c>
      <c r="G69" s="8" t="str">
        <f t="shared" si="2"/>
        <v/>
      </c>
      <c r="H69" s="52" t="str">
        <f t="shared" si="3"/>
        <v/>
      </c>
      <c r="I69" s="10" t="str">
        <f>IFERROR(VLOOKUP(VALUE(RIGHT($H69,LEN($H69)-0)),[2]List1!$A$2:$D$1000,2,FALSE),"")</f>
        <v/>
      </c>
      <c r="J69" s="10" t="str">
        <f>IFERROR(VLOOKUP(VALUE(RIGHT($H69,LEN($H69)-0)),[2]List1!$A$2:$D$1000,3,FALSE),"")</f>
        <v/>
      </c>
      <c r="K69" s="54" t="str">
        <f t="shared" si="4"/>
        <v/>
      </c>
      <c r="L69" s="52"/>
      <c r="M69" s="8"/>
    </row>
    <row r="70" spans="1:13" s="3" customFormat="1" ht="15" customHeight="1" x14ac:dyDescent="0.2">
      <c r="A70" s="16" t="s">
        <v>73</v>
      </c>
      <c r="B70" s="17"/>
      <c r="C70" s="18"/>
      <c r="D70" s="47" t="str">
        <f>IFERROR(VLOOKUP(VALUE(RIGHT($A70,LEN($A70)-0)),[1]Cadet!$A$5:$BB$104,COLUMN(BB:BB),FALSE),"")</f>
        <v/>
      </c>
      <c r="E70" s="9" t="str">
        <f>IFERROR(VLOOKUP(VALUE(RIGHT($A70,LEN($A70)-0)),[1]Cadet!$A$5:$BB$104,COLUMN(AB:AB),FALSE),"")</f>
        <v/>
      </c>
      <c r="F70" s="9" t="str">
        <f t="shared" si="1"/>
        <v/>
      </c>
      <c r="G70" s="8" t="str">
        <f t="shared" si="2"/>
        <v/>
      </c>
      <c r="H70" s="52" t="str">
        <f t="shared" si="3"/>
        <v/>
      </c>
      <c r="I70" s="10" t="str">
        <f>IFERROR(VLOOKUP(VALUE(RIGHT($H70,LEN($H70)-0)),[2]List1!$A$2:$D$1000,2,FALSE),"")</f>
        <v/>
      </c>
      <c r="J70" s="10" t="str">
        <f>IFERROR(VLOOKUP(VALUE(RIGHT($H70,LEN($H70)-0)),[2]List1!$A$2:$D$1000,3,FALSE),"")</f>
        <v/>
      </c>
      <c r="K70" s="54" t="str">
        <f t="shared" si="4"/>
        <v/>
      </c>
      <c r="L70" s="52"/>
      <c r="M70" s="8"/>
    </row>
    <row r="71" spans="1:13" s="3" customFormat="1" ht="15" customHeight="1" x14ac:dyDescent="0.2">
      <c r="A71" s="16" t="s">
        <v>74</v>
      </c>
      <c r="B71" s="17"/>
      <c r="C71" s="18"/>
      <c r="D71" s="47" t="str">
        <f>IFERROR(VLOOKUP(VALUE(RIGHT($A71,LEN($A71)-0)),[1]Cadet!$A$5:$BB$104,COLUMN(BB:BB),FALSE),"")</f>
        <v/>
      </c>
      <c r="E71" s="9" t="str">
        <f>IFERROR(VLOOKUP(VALUE(RIGHT($A71,LEN($A71)-0)),[1]Cadet!$A$5:$BB$104,COLUMN(AB:AB),FALSE),"")</f>
        <v/>
      </c>
      <c r="F71" s="9" t="str">
        <f t="shared" si="1"/>
        <v/>
      </c>
      <c r="G71" s="8" t="str">
        <f t="shared" si="2"/>
        <v/>
      </c>
      <c r="H71" s="52" t="str">
        <f t="shared" si="3"/>
        <v/>
      </c>
      <c r="I71" s="10" t="str">
        <f>IFERROR(VLOOKUP(VALUE(RIGHT($H71,LEN($H71)-0)),[2]List1!$A$2:$D$1000,2,FALSE),"")</f>
        <v/>
      </c>
      <c r="J71" s="10" t="str">
        <f>IFERROR(VLOOKUP(VALUE(RIGHT($H71,LEN($H71)-0)),[2]List1!$A$2:$D$1000,3,FALSE),"")</f>
        <v/>
      </c>
      <c r="K71" s="54" t="str">
        <f t="shared" si="4"/>
        <v/>
      </c>
      <c r="L71" s="52"/>
      <c r="M71" s="8"/>
    </row>
    <row r="72" spans="1:13" s="3" customFormat="1" ht="15" customHeight="1" x14ac:dyDescent="0.2">
      <c r="A72" s="16" t="s">
        <v>75</v>
      </c>
      <c r="B72" s="17"/>
      <c r="C72" s="18"/>
      <c r="D72" s="47" t="str">
        <f>IFERROR(VLOOKUP(VALUE(RIGHT($A72,LEN($A72)-0)),[1]Cadet!$A$5:$BB$104,COLUMN(BB:BB),FALSE),"")</f>
        <v/>
      </c>
      <c r="E72" s="9" t="str">
        <f>IFERROR(VLOOKUP(VALUE(RIGHT($A72,LEN($A72)-0)),[1]Cadet!$A$5:$BB$104,COLUMN(AB:AB),FALSE),"")</f>
        <v/>
      </c>
      <c r="F72" s="9" t="str">
        <f t="shared" si="1"/>
        <v/>
      </c>
      <c r="G72" s="8" t="str">
        <f t="shared" si="2"/>
        <v/>
      </c>
      <c r="H72" s="52" t="str">
        <f t="shared" si="3"/>
        <v/>
      </c>
      <c r="I72" s="10" t="str">
        <f>IFERROR(VLOOKUP(VALUE(RIGHT($H72,LEN($H72)-0)),[2]List1!$A$2:$D$1000,2,FALSE),"")</f>
        <v/>
      </c>
      <c r="J72" s="10" t="str">
        <f>IFERROR(VLOOKUP(VALUE(RIGHT($H72,LEN($H72)-0)),[2]List1!$A$2:$D$1000,3,FALSE),"")</f>
        <v/>
      </c>
      <c r="K72" s="54" t="str">
        <f t="shared" si="4"/>
        <v/>
      </c>
      <c r="L72" s="52"/>
      <c r="M72" s="8"/>
    </row>
    <row r="73" spans="1:13" s="3" customFormat="1" ht="15" customHeight="1" x14ac:dyDescent="0.2">
      <c r="A73" s="16" t="s">
        <v>76</v>
      </c>
      <c r="B73" s="17"/>
      <c r="C73" s="18"/>
      <c r="D73" s="47" t="str">
        <f>IFERROR(VLOOKUP(VALUE(RIGHT($A73,LEN($A73)-0)),[1]Cadet!$A$5:$BB$104,COLUMN(BB:BB),FALSE),"")</f>
        <v/>
      </c>
      <c r="E73" s="9" t="str">
        <f>IFERROR(VLOOKUP(VALUE(RIGHT($A73,LEN($A73)-0)),[1]Cadet!$A$5:$BB$104,COLUMN(AB:AB),FALSE),"")</f>
        <v/>
      </c>
      <c r="F73" s="9" t="str">
        <f t="shared" si="1"/>
        <v/>
      </c>
      <c r="G73" s="8" t="str">
        <f t="shared" si="2"/>
        <v/>
      </c>
      <c r="H73" s="52" t="str">
        <f t="shared" si="3"/>
        <v/>
      </c>
      <c r="I73" s="10" t="str">
        <f>IFERROR(VLOOKUP(VALUE(RIGHT($H73,LEN($H73)-0)),[2]List1!$A$2:$D$1000,2,FALSE),"")</f>
        <v/>
      </c>
      <c r="J73" s="10" t="str">
        <f>IFERROR(VLOOKUP(VALUE(RIGHT($H73,LEN($H73)-0)),[2]List1!$A$2:$D$1000,3,FALSE),"")</f>
        <v/>
      </c>
      <c r="K73" s="54" t="str">
        <f t="shared" si="4"/>
        <v/>
      </c>
      <c r="L73" s="52"/>
      <c r="M73" s="8"/>
    </row>
    <row r="74" spans="1:13" s="3" customFormat="1" ht="15" customHeight="1" x14ac:dyDescent="0.2">
      <c r="A74" s="16" t="s">
        <v>77</v>
      </c>
      <c r="B74" s="17"/>
      <c r="C74" s="18"/>
      <c r="D74" s="47" t="str">
        <f>IFERROR(VLOOKUP(VALUE(RIGHT($A74,LEN($A74)-0)),[1]Cadet!$A$5:$BB$104,COLUMN(BB:BB),FALSE),"")</f>
        <v/>
      </c>
      <c r="E74" s="9" t="str">
        <f>IFERROR(VLOOKUP(VALUE(RIGHT($A74,LEN($A74)-0)),[1]Cadet!$A$5:$BB$104,COLUMN(AB:AB),FALSE),"")</f>
        <v/>
      </c>
      <c r="F74" s="9" t="str">
        <f t="shared" si="1"/>
        <v/>
      </c>
      <c r="G74" s="8" t="str">
        <f t="shared" si="2"/>
        <v/>
      </c>
      <c r="H74" s="52" t="str">
        <f t="shared" si="3"/>
        <v/>
      </c>
      <c r="I74" s="10" t="str">
        <f>IFERROR(VLOOKUP(VALUE(RIGHT($H74,LEN($H74)-0)),[2]List1!$A$2:$D$1000,2,FALSE),"")</f>
        <v/>
      </c>
      <c r="J74" s="10" t="str">
        <f>IFERROR(VLOOKUP(VALUE(RIGHT($H74,LEN($H74)-0)),[2]List1!$A$2:$D$1000,3,FALSE),"")</f>
        <v/>
      </c>
      <c r="K74" s="54" t="str">
        <f t="shared" si="4"/>
        <v/>
      </c>
      <c r="L74" s="52"/>
      <c r="M74" s="8"/>
    </row>
    <row r="75" spans="1:13" s="3" customFormat="1" ht="15" customHeight="1" x14ac:dyDescent="0.2">
      <c r="A75" s="16" t="s">
        <v>78</v>
      </c>
      <c r="B75" s="17"/>
      <c r="C75" s="18"/>
      <c r="D75" s="47" t="str">
        <f>IFERROR(VLOOKUP(VALUE(RIGHT($A75,LEN($A75)-0)),[1]Cadet!$A$5:$BB$104,COLUMN(BB:BB),FALSE),"")</f>
        <v/>
      </c>
      <c r="E75" s="9" t="str">
        <f>IFERROR(VLOOKUP(VALUE(RIGHT($A75,LEN($A75)-0)),[1]Cadet!$A$5:$BB$104,COLUMN(AB:AB),FALSE),"")</f>
        <v/>
      </c>
      <c r="F75" s="9" t="str">
        <f t="shared" si="1"/>
        <v/>
      </c>
      <c r="G75" s="8" t="str">
        <f t="shared" si="2"/>
        <v/>
      </c>
      <c r="H75" s="52" t="str">
        <f t="shared" si="3"/>
        <v/>
      </c>
      <c r="I75" s="10" t="str">
        <f>IFERROR(VLOOKUP(VALUE(RIGHT($H75,LEN($H75)-0)),[2]List1!$A$2:$D$1000,2,FALSE),"")</f>
        <v/>
      </c>
      <c r="J75" s="10" t="str">
        <f>IFERROR(VLOOKUP(VALUE(RIGHT($H75,LEN($H75)-0)),[2]List1!$A$2:$D$1000,3,FALSE),"")</f>
        <v/>
      </c>
      <c r="K75" s="54" t="str">
        <f t="shared" ref="K75:K109" si="5">IF(D75="","",D75/60)</f>
        <v/>
      </c>
      <c r="L75" s="52"/>
      <c r="M75" s="8"/>
    </row>
    <row r="76" spans="1:13" s="3" customFormat="1" ht="15" customHeight="1" x14ac:dyDescent="0.2">
      <c r="A76" s="16" t="s">
        <v>79</v>
      </c>
      <c r="B76" s="17"/>
      <c r="C76" s="18"/>
      <c r="D76" s="47" t="str">
        <f>IFERROR(VLOOKUP(VALUE(RIGHT($A76,LEN($A76)-0)),[1]Cadet!$A$5:$BB$104,COLUMN(BB:BB),FALSE),"")</f>
        <v/>
      </c>
      <c r="E76" s="9" t="str">
        <f>IFERROR(VLOOKUP(VALUE(RIGHT($A76,LEN($A76)-0)),[1]Cadet!$A$5:$BB$104,COLUMN(AB:AB),FALSE),"")</f>
        <v/>
      </c>
      <c r="F76" s="9" t="str">
        <f t="shared" ref="F76:F109" si="6">IF(LEN(B76)&lt;2,IF(LEN(C76)&lt;2,"",$B$8),$B$8)</f>
        <v/>
      </c>
      <c r="G76" s="8" t="str">
        <f t="shared" ref="G76:G109" si="7">IF(F76="","",IF($B$6&gt;899,IF($B$8="CADET","SŠ","--"),IF($B$8="CADET","OŠ","--")))</f>
        <v/>
      </c>
      <c r="H76" s="52" t="str">
        <f t="shared" ref="H76:H109" si="8">IF(F76="","",$B$6)</f>
        <v/>
      </c>
      <c r="I76" s="10" t="str">
        <f>IFERROR(VLOOKUP(VALUE(RIGHT($H76,LEN($H76)-0)),[2]List1!$A$2:$D$1000,2,FALSE),"")</f>
        <v/>
      </c>
      <c r="J76" s="10" t="str">
        <f>IFERROR(VLOOKUP(VALUE(RIGHT($H76,LEN($H76)-0)),[2]List1!$A$2:$D$1000,3,FALSE),"")</f>
        <v/>
      </c>
      <c r="K76" s="54" t="str">
        <f t="shared" si="5"/>
        <v/>
      </c>
      <c r="L76" s="52"/>
      <c r="M76" s="8"/>
    </row>
    <row r="77" spans="1:13" s="3" customFormat="1" ht="15" customHeight="1" x14ac:dyDescent="0.2">
      <c r="A77" s="16" t="s">
        <v>80</v>
      </c>
      <c r="B77" s="17"/>
      <c r="C77" s="18"/>
      <c r="D77" s="47" t="str">
        <f>IFERROR(VLOOKUP(VALUE(RIGHT($A77,LEN($A77)-0)),[1]Cadet!$A$5:$BB$104,COLUMN(BB:BB),FALSE),"")</f>
        <v/>
      </c>
      <c r="E77" s="9" t="str">
        <f>IFERROR(VLOOKUP(VALUE(RIGHT($A77,LEN($A77)-0)),[1]Cadet!$A$5:$BB$104,COLUMN(AB:AB),FALSE),"")</f>
        <v/>
      </c>
      <c r="F77" s="9" t="str">
        <f t="shared" si="6"/>
        <v/>
      </c>
      <c r="G77" s="8" t="str">
        <f t="shared" si="7"/>
        <v/>
      </c>
      <c r="H77" s="52" t="str">
        <f t="shared" si="8"/>
        <v/>
      </c>
      <c r="I77" s="10" t="str">
        <f>IFERROR(VLOOKUP(VALUE(RIGHT($H77,LEN($H77)-0)),[2]List1!$A$2:$D$1000,2,FALSE),"")</f>
        <v/>
      </c>
      <c r="J77" s="10" t="str">
        <f>IFERROR(VLOOKUP(VALUE(RIGHT($H77,LEN($H77)-0)),[2]List1!$A$2:$D$1000,3,FALSE),"")</f>
        <v/>
      </c>
      <c r="K77" s="54" t="str">
        <f t="shared" si="5"/>
        <v/>
      </c>
      <c r="L77" s="52"/>
      <c r="M77" s="8"/>
    </row>
    <row r="78" spans="1:13" s="3" customFormat="1" ht="15" customHeight="1" x14ac:dyDescent="0.2">
      <c r="A78" s="16" t="s">
        <v>81</v>
      </c>
      <c r="B78" s="17"/>
      <c r="C78" s="18"/>
      <c r="D78" s="47" t="str">
        <f>IFERROR(VLOOKUP(VALUE(RIGHT($A78,LEN($A78)-0)),[1]Cadet!$A$5:$BB$104,COLUMN(BB:BB),FALSE),"")</f>
        <v/>
      </c>
      <c r="E78" s="9" t="str">
        <f>IFERROR(VLOOKUP(VALUE(RIGHT($A78,LEN($A78)-0)),[1]Cadet!$A$5:$BB$104,COLUMN(AB:AB),FALSE),"")</f>
        <v/>
      </c>
      <c r="F78" s="9" t="str">
        <f t="shared" si="6"/>
        <v/>
      </c>
      <c r="G78" s="8" t="str">
        <f t="shared" si="7"/>
        <v/>
      </c>
      <c r="H78" s="52" t="str">
        <f t="shared" si="8"/>
        <v/>
      </c>
      <c r="I78" s="10" t="str">
        <f>IFERROR(VLOOKUP(VALUE(RIGHT($H78,LEN($H78)-0)),[2]List1!$A$2:$D$1000,2,FALSE),"")</f>
        <v/>
      </c>
      <c r="J78" s="10" t="str">
        <f>IFERROR(VLOOKUP(VALUE(RIGHT($H78,LEN($H78)-0)),[2]List1!$A$2:$D$1000,3,FALSE),"")</f>
        <v/>
      </c>
      <c r="K78" s="54" t="str">
        <f t="shared" si="5"/>
        <v/>
      </c>
      <c r="L78" s="52"/>
      <c r="M78" s="8"/>
    </row>
    <row r="79" spans="1:13" s="3" customFormat="1" ht="15" customHeight="1" x14ac:dyDescent="0.2">
      <c r="A79" s="16" t="s">
        <v>82</v>
      </c>
      <c r="B79" s="17"/>
      <c r="C79" s="18"/>
      <c r="D79" s="47" t="str">
        <f>IFERROR(VLOOKUP(VALUE(RIGHT($A79,LEN($A79)-0)),[1]Cadet!$A$5:$BB$104,COLUMN(BB:BB),FALSE),"")</f>
        <v/>
      </c>
      <c r="E79" s="9" t="str">
        <f>IFERROR(VLOOKUP(VALUE(RIGHT($A79,LEN($A79)-0)),[1]Cadet!$A$5:$BB$104,COLUMN(AB:AB),FALSE),"")</f>
        <v/>
      </c>
      <c r="F79" s="9" t="str">
        <f t="shared" si="6"/>
        <v/>
      </c>
      <c r="G79" s="8" t="str">
        <f t="shared" si="7"/>
        <v/>
      </c>
      <c r="H79" s="52" t="str">
        <f t="shared" si="8"/>
        <v/>
      </c>
      <c r="I79" s="10" t="str">
        <f>IFERROR(VLOOKUP(VALUE(RIGHT($H79,LEN($H79)-0)),[2]List1!$A$2:$D$1000,2,FALSE),"")</f>
        <v/>
      </c>
      <c r="J79" s="10" t="str">
        <f>IFERROR(VLOOKUP(VALUE(RIGHT($H79,LEN($H79)-0)),[2]List1!$A$2:$D$1000,3,FALSE),"")</f>
        <v/>
      </c>
      <c r="K79" s="54" t="str">
        <f t="shared" si="5"/>
        <v/>
      </c>
      <c r="L79" s="52"/>
      <c r="M79" s="8"/>
    </row>
    <row r="80" spans="1:13" s="3" customFormat="1" ht="15" customHeight="1" x14ac:dyDescent="0.2">
      <c r="A80" s="16" t="s">
        <v>83</v>
      </c>
      <c r="B80" s="17"/>
      <c r="C80" s="18"/>
      <c r="D80" s="47" t="str">
        <f>IFERROR(VLOOKUP(VALUE(RIGHT($A80,LEN($A80)-0)),[1]Cadet!$A$5:$BB$104,COLUMN(BB:BB),FALSE),"")</f>
        <v/>
      </c>
      <c r="E80" s="9" t="str">
        <f>IFERROR(VLOOKUP(VALUE(RIGHT($A80,LEN($A80)-0)),[1]Cadet!$A$5:$BB$104,COLUMN(AB:AB),FALSE),"")</f>
        <v/>
      </c>
      <c r="F80" s="9" t="str">
        <f t="shared" si="6"/>
        <v/>
      </c>
      <c r="G80" s="8" t="str">
        <f t="shared" si="7"/>
        <v/>
      </c>
      <c r="H80" s="52" t="str">
        <f t="shared" si="8"/>
        <v/>
      </c>
      <c r="I80" s="10" t="str">
        <f>IFERROR(VLOOKUP(VALUE(RIGHT($H80,LEN($H80)-0)),[2]List1!$A$2:$D$1000,2,FALSE),"")</f>
        <v/>
      </c>
      <c r="J80" s="10" t="str">
        <f>IFERROR(VLOOKUP(VALUE(RIGHT($H80,LEN($H80)-0)),[2]List1!$A$2:$D$1000,3,FALSE),"")</f>
        <v/>
      </c>
      <c r="K80" s="54" t="str">
        <f t="shared" si="5"/>
        <v/>
      </c>
      <c r="L80" s="52"/>
      <c r="M80" s="8"/>
    </row>
    <row r="81" spans="1:13" s="3" customFormat="1" ht="15" customHeight="1" x14ac:dyDescent="0.2">
      <c r="A81" s="16" t="s">
        <v>84</v>
      </c>
      <c r="B81" s="17"/>
      <c r="C81" s="18"/>
      <c r="D81" s="47" t="str">
        <f>IFERROR(VLOOKUP(VALUE(RIGHT($A81,LEN($A81)-0)),[1]Cadet!$A$5:$BB$104,COLUMN(BB:BB),FALSE),"")</f>
        <v/>
      </c>
      <c r="E81" s="9" t="str">
        <f>IFERROR(VLOOKUP(VALUE(RIGHT($A81,LEN($A81)-0)),[1]Cadet!$A$5:$BB$104,COLUMN(AB:AB),FALSE),"")</f>
        <v/>
      </c>
      <c r="F81" s="9" t="str">
        <f t="shared" si="6"/>
        <v/>
      </c>
      <c r="G81" s="8" t="str">
        <f t="shared" si="7"/>
        <v/>
      </c>
      <c r="H81" s="52" t="str">
        <f t="shared" si="8"/>
        <v/>
      </c>
      <c r="I81" s="10" t="str">
        <f>IFERROR(VLOOKUP(VALUE(RIGHT($H81,LEN($H81)-0)),[2]List1!$A$2:$D$1000,2,FALSE),"")</f>
        <v/>
      </c>
      <c r="J81" s="10" t="str">
        <f>IFERROR(VLOOKUP(VALUE(RIGHT($H81,LEN($H81)-0)),[2]List1!$A$2:$D$1000,3,FALSE),"")</f>
        <v/>
      </c>
      <c r="K81" s="54" t="str">
        <f t="shared" si="5"/>
        <v/>
      </c>
      <c r="L81" s="52"/>
      <c r="M81" s="8"/>
    </row>
    <row r="82" spans="1:13" s="3" customFormat="1" ht="15" customHeight="1" x14ac:dyDescent="0.2">
      <c r="A82" s="16" t="s">
        <v>85</v>
      </c>
      <c r="B82" s="17"/>
      <c r="C82" s="18"/>
      <c r="D82" s="47" t="str">
        <f>IFERROR(VLOOKUP(VALUE(RIGHT($A82,LEN($A82)-0)),[1]Cadet!$A$5:$BB$104,COLUMN(BB:BB),FALSE),"")</f>
        <v/>
      </c>
      <c r="E82" s="9" t="str">
        <f>IFERROR(VLOOKUP(VALUE(RIGHT($A82,LEN($A82)-0)),[1]Cadet!$A$5:$BB$104,COLUMN(AB:AB),FALSE),"")</f>
        <v/>
      </c>
      <c r="F82" s="9" t="str">
        <f t="shared" si="6"/>
        <v/>
      </c>
      <c r="G82" s="8" t="str">
        <f t="shared" si="7"/>
        <v/>
      </c>
      <c r="H82" s="52" t="str">
        <f t="shared" si="8"/>
        <v/>
      </c>
      <c r="I82" s="10" t="str">
        <f>IFERROR(VLOOKUP(VALUE(RIGHT($H82,LEN($H82)-0)),[2]List1!$A$2:$D$1000,2,FALSE),"")</f>
        <v/>
      </c>
      <c r="J82" s="10" t="str">
        <f>IFERROR(VLOOKUP(VALUE(RIGHT($H82,LEN($H82)-0)),[2]List1!$A$2:$D$1000,3,FALSE),"")</f>
        <v/>
      </c>
      <c r="K82" s="54" t="str">
        <f t="shared" si="5"/>
        <v/>
      </c>
      <c r="L82" s="52"/>
      <c r="M82" s="8"/>
    </row>
    <row r="83" spans="1:13" s="3" customFormat="1" ht="15" customHeight="1" x14ac:dyDescent="0.2">
      <c r="A83" s="16" t="s">
        <v>86</v>
      </c>
      <c r="B83" s="17"/>
      <c r="C83" s="18"/>
      <c r="D83" s="47" t="str">
        <f>IFERROR(VLOOKUP(VALUE(RIGHT($A83,LEN($A83)-0)),[1]Cadet!$A$5:$BB$104,COLUMN(BB:BB),FALSE),"")</f>
        <v/>
      </c>
      <c r="E83" s="9" t="str">
        <f>IFERROR(VLOOKUP(VALUE(RIGHT($A83,LEN($A83)-0)),[1]Cadet!$A$5:$BB$104,COLUMN(AB:AB),FALSE),"")</f>
        <v/>
      </c>
      <c r="F83" s="9" t="str">
        <f t="shared" si="6"/>
        <v/>
      </c>
      <c r="G83" s="8" t="str">
        <f t="shared" si="7"/>
        <v/>
      </c>
      <c r="H83" s="52" t="str">
        <f t="shared" si="8"/>
        <v/>
      </c>
      <c r="I83" s="10" t="str">
        <f>IFERROR(VLOOKUP(VALUE(RIGHT($H83,LEN($H83)-0)),[2]List1!$A$2:$D$1000,2,FALSE),"")</f>
        <v/>
      </c>
      <c r="J83" s="10" t="str">
        <f>IFERROR(VLOOKUP(VALUE(RIGHT($H83,LEN($H83)-0)),[2]List1!$A$2:$D$1000,3,FALSE),"")</f>
        <v/>
      </c>
      <c r="K83" s="54" t="str">
        <f t="shared" si="5"/>
        <v/>
      </c>
      <c r="L83" s="52"/>
      <c r="M83" s="8"/>
    </row>
    <row r="84" spans="1:13" s="3" customFormat="1" ht="15" customHeight="1" x14ac:dyDescent="0.2">
      <c r="A84" s="16" t="s">
        <v>87</v>
      </c>
      <c r="B84" s="17"/>
      <c r="C84" s="18"/>
      <c r="D84" s="47" t="str">
        <f>IFERROR(VLOOKUP(VALUE(RIGHT($A84,LEN($A84)-0)),[1]Cadet!$A$5:$BB$104,COLUMN(BB:BB),FALSE),"")</f>
        <v/>
      </c>
      <c r="E84" s="9" t="str">
        <f>IFERROR(VLOOKUP(VALUE(RIGHT($A84,LEN($A84)-0)),[1]Cadet!$A$5:$BB$104,COLUMN(AB:AB),FALSE),"")</f>
        <v/>
      </c>
      <c r="F84" s="9" t="str">
        <f t="shared" si="6"/>
        <v/>
      </c>
      <c r="G84" s="8" t="str">
        <f t="shared" si="7"/>
        <v/>
      </c>
      <c r="H84" s="52" t="str">
        <f t="shared" si="8"/>
        <v/>
      </c>
      <c r="I84" s="10" t="str">
        <f>IFERROR(VLOOKUP(VALUE(RIGHT($H84,LEN($H84)-0)),[2]List1!$A$2:$D$1000,2,FALSE),"")</f>
        <v/>
      </c>
      <c r="J84" s="10" t="str">
        <f>IFERROR(VLOOKUP(VALUE(RIGHT($H84,LEN($H84)-0)),[2]List1!$A$2:$D$1000,3,FALSE),"")</f>
        <v/>
      </c>
      <c r="K84" s="54" t="str">
        <f t="shared" si="5"/>
        <v/>
      </c>
      <c r="L84" s="52"/>
      <c r="M84" s="8"/>
    </row>
    <row r="85" spans="1:13" s="3" customFormat="1" ht="15" customHeight="1" x14ac:dyDescent="0.2">
      <c r="A85" s="16" t="s">
        <v>88</v>
      </c>
      <c r="B85" s="17"/>
      <c r="C85" s="18"/>
      <c r="D85" s="47" t="str">
        <f>IFERROR(VLOOKUP(VALUE(RIGHT($A85,LEN($A85)-0)),[1]Cadet!$A$5:$BB$104,COLUMN(BB:BB),FALSE),"")</f>
        <v/>
      </c>
      <c r="E85" s="9" t="str">
        <f>IFERROR(VLOOKUP(VALUE(RIGHT($A85,LEN($A85)-0)),[1]Cadet!$A$5:$BB$104,COLUMN(AB:AB),FALSE),"")</f>
        <v/>
      </c>
      <c r="F85" s="9" t="str">
        <f t="shared" si="6"/>
        <v/>
      </c>
      <c r="G85" s="8" t="str">
        <f t="shared" si="7"/>
        <v/>
      </c>
      <c r="H85" s="52" t="str">
        <f t="shared" si="8"/>
        <v/>
      </c>
      <c r="I85" s="10" t="str">
        <f>IFERROR(VLOOKUP(VALUE(RIGHT($H85,LEN($H85)-0)),[2]List1!$A$2:$D$1000,2,FALSE),"")</f>
        <v/>
      </c>
      <c r="J85" s="10" t="str">
        <f>IFERROR(VLOOKUP(VALUE(RIGHT($H85,LEN($H85)-0)),[2]List1!$A$2:$D$1000,3,FALSE),"")</f>
        <v/>
      </c>
      <c r="K85" s="54" t="str">
        <f t="shared" si="5"/>
        <v/>
      </c>
      <c r="L85" s="52"/>
      <c r="M85" s="8"/>
    </row>
    <row r="86" spans="1:13" s="3" customFormat="1" ht="15" customHeight="1" x14ac:dyDescent="0.2">
      <c r="A86" s="16" t="s">
        <v>89</v>
      </c>
      <c r="B86" s="17"/>
      <c r="C86" s="18"/>
      <c r="D86" s="47" t="str">
        <f>IFERROR(VLOOKUP(VALUE(RIGHT($A86,LEN($A86)-0)),[1]Cadet!$A$5:$BB$104,COLUMN(BB:BB),FALSE),"")</f>
        <v/>
      </c>
      <c r="E86" s="9" t="str">
        <f>IFERROR(VLOOKUP(VALUE(RIGHT($A86,LEN($A86)-0)),[1]Cadet!$A$5:$BB$104,COLUMN(AB:AB),FALSE),"")</f>
        <v/>
      </c>
      <c r="F86" s="9" t="str">
        <f t="shared" si="6"/>
        <v/>
      </c>
      <c r="G86" s="8" t="str">
        <f t="shared" si="7"/>
        <v/>
      </c>
      <c r="H86" s="52" t="str">
        <f t="shared" si="8"/>
        <v/>
      </c>
      <c r="I86" s="10" t="str">
        <f>IFERROR(VLOOKUP(VALUE(RIGHT($H86,LEN($H86)-0)),[2]List1!$A$2:$D$1000,2,FALSE),"")</f>
        <v/>
      </c>
      <c r="J86" s="10" t="str">
        <f>IFERROR(VLOOKUP(VALUE(RIGHT($H86,LEN($H86)-0)),[2]List1!$A$2:$D$1000,3,FALSE),"")</f>
        <v/>
      </c>
      <c r="K86" s="54" t="str">
        <f t="shared" si="5"/>
        <v/>
      </c>
      <c r="L86" s="52"/>
      <c r="M86" s="8"/>
    </row>
    <row r="87" spans="1:13" s="3" customFormat="1" ht="15" customHeight="1" x14ac:dyDescent="0.2">
      <c r="A87" s="16" t="s">
        <v>90</v>
      </c>
      <c r="B87" s="17"/>
      <c r="C87" s="18"/>
      <c r="D87" s="47" t="str">
        <f>IFERROR(VLOOKUP(VALUE(RIGHT($A87,LEN($A87)-0)),[1]Cadet!$A$5:$BB$104,COLUMN(BB:BB),FALSE),"")</f>
        <v/>
      </c>
      <c r="E87" s="9" t="str">
        <f>IFERROR(VLOOKUP(VALUE(RIGHT($A87,LEN($A87)-0)),[1]Cadet!$A$5:$BB$104,COLUMN(AB:AB),FALSE),"")</f>
        <v/>
      </c>
      <c r="F87" s="9" t="str">
        <f t="shared" si="6"/>
        <v/>
      </c>
      <c r="G87" s="8" t="str">
        <f t="shared" si="7"/>
        <v/>
      </c>
      <c r="H87" s="52" t="str">
        <f t="shared" si="8"/>
        <v/>
      </c>
      <c r="I87" s="10" t="str">
        <f>IFERROR(VLOOKUP(VALUE(RIGHT($H87,LEN($H87)-0)),[2]List1!$A$2:$D$1000,2,FALSE),"")</f>
        <v/>
      </c>
      <c r="J87" s="10" t="str">
        <f>IFERROR(VLOOKUP(VALUE(RIGHT($H87,LEN($H87)-0)),[2]List1!$A$2:$D$1000,3,FALSE),"")</f>
        <v/>
      </c>
      <c r="K87" s="54" t="str">
        <f t="shared" si="5"/>
        <v/>
      </c>
      <c r="L87" s="52"/>
      <c r="M87" s="8"/>
    </row>
    <row r="88" spans="1:13" s="3" customFormat="1" ht="15" customHeight="1" x14ac:dyDescent="0.2">
      <c r="A88" s="16" t="s">
        <v>91</v>
      </c>
      <c r="B88" s="17"/>
      <c r="C88" s="18"/>
      <c r="D88" s="47" t="str">
        <f>IFERROR(VLOOKUP(VALUE(RIGHT($A88,LEN($A88)-0)),[1]Cadet!$A$5:$BB$104,COLUMN(BB:BB),FALSE),"")</f>
        <v/>
      </c>
      <c r="E88" s="9" t="str">
        <f>IFERROR(VLOOKUP(VALUE(RIGHT($A88,LEN($A88)-0)),[1]Cadet!$A$5:$BB$104,COLUMN(AB:AB),FALSE),"")</f>
        <v/>
      </c>
      <c r="F88" s="9" t="str">
        <f t="shared" si="6"/>
        <v/>
      </c>
      <c r="G88" s="8" t="str">
        <f t="shared" si="7"/>
        <v/>
      </c>
      <c r="H88" s="52" t="str">
        <f t="shared" si="8"/>
        <v/>
      </c>
      <c r="I88" s="10" t="str">
        <f>IFERROR(VLOOKUP(VALUE(RIGHT($H88,LEN($H88)-0)),[2]List1!$A$2:$D$1000,2,FALSE),"")</f>
        <v/>
      </c>
      <c r="J88" s="10" t="str">
        <f>IFERROR(VLOOKUP(VALUE(RIGHT($H88,LEN($H88)-0)),[2]List1!$A$2:$D$1000,3,FALSE),"")</f>
        <v/>
      </c>
      <c r="K88" s="54" t="str">
        <f t="shared" si="5"/>
        <v/>
      </c>
      <c r="L88" s="52"/>
      <c r="M88" s="8"/>
    </row>
    <row r="89" spans="1:13" s="3" customFormat="1" ht="15" customHeight="1" x14ac:dyDescent="0.2">
      <c r="A89" s="16" t="s">
        <v>92</v>
      </c>
      <c r="B89" s="17"/>
      <c r="C89" s="18"/>
      <c r="D89" s="47" t="str">
        <f>IFERROR(VLOOKUP(VALUE(RIGHT($A89,LEN($A89)-0)),[1]Cadet!$A$5:$BB$104,COLUMN(BB:BB),FALSE),"")</f>
        <v/>
      </c>
      <c r="E89" s="9" t="str">
        <f>IFERROR(VLOOKUP(VALUE(RIGHT($A89,LEN($A89)-0)),[1]Cadet!$A$5:$BB$104,COLUMN(AB:AB),FALSE),"")</f>
        <v/>
      </c>
      <c r="F89" s="9" t="str">
        <f t="shared" si="6"/>
        <v/>
      </c>
      <c r="G89" s="8" t="str">
        <f t="shared" si="7"/>
        <v/>
      </c>
      <c r="H89" s="52" t="str">
        <f t="shared" si="8"/>
        <v/>
      </c>
      <c r="I89" s="10" t="str">
        <f>IFERROR(VLOOKUP(VALUE(RIGHT($H89,LEN($H89)-0)),[2]List1!$A$2:$D$1000,2,FALSE),"")</f>
        <v/>
      </c>
      <c r="J89" s="10" t="str">
        <f>IFERROR(VLOOKUP(VALUE(RIGHT($H89,LEN($H89)-0)),[2]List1!$A$2:$D$1000,3,FALSE),"")</f>
        <v/>
      </c>
      <c r="K89" s="54" t="str">
        <f t="shared" si="5"/>
        <v/>
      </c>
      <c r="L89" s="52"/>
      <c r="M89" s="8"/>
    </row>
    <row r="90" spans="1:13" s="3" customFormat="1" ht="15" customHeight="1" x14ac:dyDescent="0.2">
      <c r="A90" s="16" t="s">
        <v>93</v>
      </c>
      <c r="B90" s="17"/>
      <c r="C90" s="18"/>
      <c r="D90" s="47" t="str">
        <f>IFERROR(VLOOKUP(VALUE(RIGHT($A90,LEN($A90)-0)),[1]Cadet!$A$5:$BB$104,COLUMN(BB:BB),FALSE),"")</f>
        <v/>
      </c>
      <c r="E90" s="9" t="str">
        <f>IFERROR(VLOOKUP(VALUE(RIGHT($A90,LEN($A90)-0)),[1]Cadet!$A$5:$BB$104,COLUMN(AB:AB),FALSE),"")</f>
        <v/>
      </c>
      <c r="F90" s="9" t="str">
        <f t="shared" si="6"/>
        <v/>
      </c>
      <c r="G90" s="8" t="str">
        <f t="shared" si="7"/>
        <v/>
      </c>
      <c r="H90" s="52" t="str">
        <f t="shared" si="8"/>
        <v/>
      </c>
      <c r="I90" s="10" t="str">
        <f>IFERROR(VLOOKUP(VALUE(RIGHT($H90,LEN($H90)-0)),[2]List1!$A$2:$D$1000,2,FALSE),"")</f>
        <v/>
      </c>
      <c r="J90" s="10" t="str">
        <f>IFERROR(VLOOKUP(VALUE(RIGHT($H90,LEN($H90)-0)),[2]List1!$A$2:$D$1000,3,FALSE),"")</f>
        <v/>
      </c>
      <c r="K90" s="54" t="str">
        <f t="shared" si="5"/>
        <v/>
      </c>
      <c r="L90" s="52"/>
      <c r="M90" s="8"/>
    </row>
    <row r="91" spans="1:13" s="3" customFormat="1" ht="15" customHeight="1" x14ac:dyDescent="0.2">
      <c r="A91" s="16" t="s">
        <v>94</v>
      </c>
      <c r="B91" s="17"/>
      <c r="C91" s="18"/>
      <c r="D91" s="47" t="str">
        <f>IFERROR(VLOOKUP(VALUE(RIGHT($A91,LEN($A91)-0)),[1]Cadet!$A$5:$BB$104,COLUMN(BB:BB),FALSE),"")</f>
        <v/>
      </c>
      <c r="E91" s="9" t="str">
        <f>IFERROR(VLOOKUP(VALUE(RIGHT($A91,LEN($A91)-0)),[1]Cadet!$A$5:$BB$104,COLUMN(AB:AB),FALSE),"")</f>
        <v/>
      </c>
      <c r="F91" s="9" t="str">
        <f t="shared" si="6"/>
        <v/>
      </c>
      <c r="G91" s="8" t="str">
        <f t="shared" si="7"/>
        <v/>
      </c>
      <c r="H91" s="52" t="str">
        <f t="shared" si="8"/>
        <v/>
      </c>
      <c r="I91" s="10" t="str">
        <f>IFERROR(VLOOKUP(VALUE(RIGHT($H91,LEN($H91)-0)),[2]List1!$A$2:$D$1000,2,FALSE),"")</f>
        <v/>
      </c>
      <c r="J91" s="10" t="str">
        <f>IFERROR(VLOOKUP(VALUE(RIGHT($H91,LEN($H91)-0)),[2]List1!$A$2:$D$1000,3,FALSE),"")</f>
        <v/>
      </c>
      <c r="K91" s="54" t="str">
        <f t="shared" si="5"/>
        <v/>
      </c>
      <c r="L91" s="52"/>
      <c r="M91" s="8"/>
    </row>
    <row r="92" spans="1:13" s="3" customFormat="1" ht="15" customHeight="1" x14ac:dyDescent="0.2">
      <c r="A92" s="16" t="s">
        <v>95</v>
      </c>
      <c r="B92" s="17"/>
      <c r="C92" s="18"/>
      <c r="D92" s="47" t="str">
        <f>IFERROR(VLOOKUP(VALUE(RIGHT($A92,LEN($A92)-0)),[1]Cadet!$A$5:$BB$104,COLUMN(BB:BB),FALSE),"")</f>
        <v/>
      </c>
      <c r="E92" s="9" t="str">
        <f>IFERROR(VLOOKUP(VALUE(RIGHT($A92,LEN($A92)-0)),[1]Cadet!$A$5:$BB$104,COLUMN(AB:AB),FALSE),"")</f>
        <v/>
      </c>
      <c r="F92" s="9" t="str">
        <f t="shared" si="6"/>
        <v/>
      </c>
      <c r="G92" s="8" t="str">
        <f t="shared" si="7"/>
        <v/>
      </c>
      <c r="H92" s="52" t="str">
        <f t="shared" si="8"/>
        <v/>
      </c>
      <c r="I92" s="10" t="str">
        <f>IFERROR(VLOOKUP(VALUE(RIGHT($H92,LEN($H92)-0)),[2]List1!$A$2:$D$1000,2,FALSE),"")</f>
        <v/>
      </c>
      <c r="J92" s="10" t="str">
        <f>IFERROR(VLOOKUP(VALUE(RIGHT($H92,LEN($H92)-0)),[2]List1!$A$2:$D$1000,3,FALSE),"")</f>
        <v/>
      </c>
      <c r="K92" s="54" t="str">
        <f t="shared" si="5"/>
        <v/>
      </c>
      <c r="L92" s="52"/>
      <c r="M92" s="8"/>
    </row>
    <row r="93" spans="1:13" s="3" customFormat="1" ht="15" customHeight="1" x14ac:dyDescent="0.2">
      <c r="A93" s="16" t="s">
        <v>96</v>
      </c>
      <c r="B93" s="17"/>
      <c r="C93" s="18"/>
      <c r="D93" s="47" t="str">
        <f>IFERROR(VLOOKUP(VALUE(RIGHT($A93,LEN($A93)-0)),[1]Cadet!$A$5:$BB$104,COLUMN(BB:BB),FALSE),"")</f>
        <v/>
      </c>
      <c r="E93" s="9" t="str">
        <f>IFERROR(VLOOKUP(VALUE(RIGHT($A93,LEN($A93)-0)),[1]Cadet!$A$5:$BB$104,COLUMN(AB:AB),FALSE),"")</f>
        <v/>
      </c>
      <c r="F93" s="9" t="str">
        <f t="shared" si="6"/>
        <v/>
      </c>
      <c r="G93" s="8" t="str">
        <f t="shared" si="7"/>
        <v/>
      </c>
      <c r="H93" s="52" t="str">
        <f t="shared" si="8"/>
        <v/>
      </c>
      <c r="I93" s="10" t="str">
        <f>IFERROR(VLOOKUP(VALUE(RIGHT($H93,LEN($H93)-0)),[2]List1!$A$2:$D$1000,2,FALSE),"")</f>
        <v/>
      </c>
      <c r="J93" s="10" t="str">
        <f>IFERROR(VLOOKUP(VALUE(RIGHT($H93,LEN($H93)-0)),[2]List1!$A$2:$D$1000,3,FALSE),"")</f>
        <v/>
      </c>
      <c r="K93" s="54" t="str">
        <f t="shared" si="5"/>
        <v/>
      </c>
      <c r="L93" s="52"/>
      <c r="M93" s="8"/>
    </row>
    <row r="94" spans="1:13" s="3" customFormat="1" ht="15" customHeight="1" x14ac:dyDescent="0.2">
      <c r="A94" s="16" t="s">
        <v>97</v>
      </c>
      <c r="B94" s="17"/>
      <c r="C94" s="18"/>
      <c r="D94" s="47" t="str">
        <f>IFERROR(VLOOKUP(VALUE(RIGHT($A94,LEN($A94)-0)),[1]Cadet!$A$5:$BB$104,COLUMN(BB:BB),FALSE),"")</f>
        <v/>
      </c>
      <c r="E94" s="9" t="str">
        <f>IFERROR(VLOOKUP(VALUE(RIGHT($A94,LEN($A94)-0)),[1]Cadet!$A$5:$BB$104,COLUMN(AB:AB),FALSE),"")</f>
        <v/>
      </c>
      <c r="F94" s="9" t="str">
        <f t="shared" si="6"/>
        <v/>
      </c>
      <c r="G94" s="8" t="str">
        <f t="shared" si="7"/>
        <v/>
      </c>
      <c r="H94" s="52" t="str">
        <f t="shared" si="8"/>
        <v/>
      </c>
      <c r="I94" s="10" t="str">
        <f>IFERROR(VLOOKUP(VALUE(RIGHT($H94,LEN($H94)-0)),[2]List1!$A$2:$D$1000,2,FALSE),"")</f>
        <v/>
      </c>
      <c r="J94" s="10" t="str">
        <f>IFERROR(VLOOKUP(VALUE(RIGHT($H94,LEN($H94)-0)),[2]List1!$A$2:$D$1000,3,FALSE),"")</f>
        <v/>
      </c>
      <c r="K94" s="54" t="str">
        <f t="shared" si="5"/>
        <v/>
      </c>
      <c r="L94" s="52"/>
      <c r="M94" s="8"/>
    </row>
    <row r="95" spans="1:13" s="3" customFormat="1" ht="15" customHeight="1" x14ac:dyDescent="0.2">
      <c r="A95" s="16" t="s">
        <v>98</v>
      </c>
      <c r="B95" s="17"/>
      <c r="C95" s="18"/>
      <c r="D95" s="47" t="str">
        <f>IFERROR(VLOOKUP(VALUE(RIGHT($A95,LEN($A95)-0)),[1]Cadet!$A$5:$BB$104,COLUMN(BB:BB),FALSE),"")</f>
        <v/>
      </c>
      <c r="E95" s="9" t="str">
        <f>IFERROR(VLOOKUP(VALUE(RIGHT($A95,LEN($A95)-0)),[1]Cadet!$A$5:$BB$104,COLUMN(AB:AB),FALSE),"")</f>
        <v/>
      </c>
      <c r="F95" s="9" t="str">
        <f t="shared" si="6"/>
        <v/>
      </c>
      <c r="G95" s="8" t="str">
        <f t="shared" si="7"/>
        <v/>
      </c>
      <c r="H95" s="52" t="str">
        <f t="shared" si="8"/>
        <v/>
      </c>
      <c r="I95" s="10" t="str">
        <f>IFERROR(VLOOKUP(VALUE(RIGHT($H95,LEN($H95)-0)),[2]List1!$A$2:$D$1000,2,FALSE),"")</f>
        <v/>
      </c>
      <c r="J95" s="10" t="str">
        <f>IFERROR(VLOOKUP(VALUE(RIGHT($H95,LEN($H95)-0)),[2]List1!$A$2:$D$1000,3,FALSE),"")</f>
        <v/>
      </c>
      <c r="K95" s="54" t="str">
        <f t="shared" si="5"/>
        <v/>
      </c>
      <c r="L95" s="52"/>
      <c r="M95" s="8"/>
    </row>
    <row r="96" spans="1:13" s="3" customFormat="1" ht="15" customHeight="1" x14ac:dyDescent="0.2">
      <c r="A96" s="16" t="s">
        <v>99</v>
      </c>
      <c r="B96" s="17"/>
      <c r="C96" s="18"/>
      <c r="D96" s="47" t="str">
        <f>IFERROR(VLOOKUP(VALUE(RIGHT($A96,LEN($A96)-0)),[1]Cadet!$A$5:$BB$104,COLUMN(BB:BB),FALSE),"")</f>
        <v/>
      </c>
      <c r="E96" s="9" t="str">
        <f>IFERROR(VLOOKUP(VALUE(RIGHT($A96,LEN($A96)-0)),[1]Cadet!$A$5:$BB$104,COLUMN(AB:AB),FALSE),"")</f>
        <v/>
      </c>
      <c r="F96" s="9" t="str">
        <f t="shared" si="6"/>
        <v/>
      </c>
      <c r="G96" s="8" t="str">
        <f t="shared" si="7"/>
        <v/>
      </c>
      <c r="H96" s="52" t="str">
        <f t="shared" si="8"/>
        <v/>
      </c>
      <c r="I96" s="10" t="str">
        <f>IFERROR(VLOOKUP(VALUE(RIGHT($H96,LEN($H96)-0)),[2]List1!$A$2:$D$1000,2,FALSE),"")</f>
        <v/>
      </c>
      <c r="J96" s="10" t="str">
        <f>IFERROR(VLOOKUP(VALUE(RIGHT($H96,LEN($H96)-0)),[2]List1!$A$2:$D$1000,3,FALSE),"")</f>
        <v/>
      </c>
      <c r="K96" s="54" t="str">
        <f t="shared" si="5"/>
        <v/>
      </c>
      <c r="L96" s="52"/>
      <c r="M96" s="8"/>
    </row>
    <row r="97" spans="1:13" s="3" customFormat="1" ht="15" customHeight="1" x14ac:dyDescent="0.2">
      <c r="A97" s="16" t="s">
        <v>100</v>
      </c>
      <c r="B97" s="17"/>
      <c r="C97" s="18"/>
      <c r="D97" s="47" t="str">
        <f>IFERROR(VLOOKUP(VALUE(RIGHT($A97,LEN($A97)-0)),[1]Cadet!$A$5:$BB$104,COLUMN(BB:BB),FALSE),"")</f>
        <v/>
      </c>
      <c r="E97" s="9" t="str">
        <f>IFERROR(VLOOKUP(VALUE(RIGHT($A97,LEN($A97)-0)),[1]Cadet!$A$5:$BB$104,COLUMN(AB:AB),FALSE),"")</f>
        <v/>
      </c>
      <c r="F97" s="9" t="str">
        <f t="shared" si="6"/>
        <v/>
      </c>
      <c r="G97" s="8" t="str">
        <f t="shared" si="7"/>
        <v/>
      </c>
      <c r="H97" s="52" t="str">
        <f t="shared" si="8"/>
        <v/>
      </c>
      <c r="I97" s="10" t="str">
        <f>IFERROR(VLOOKUP(VALUE(RIGHT($H97,LEN($H97)-0)),[2]List1!$A$2:$D$1000,2,FALSE),"")</f>
        <v/>
      </c>
      <c r="J97" s="10" t="str">
        <f>IFERROR(VLOOKUP(VALUE(RIGHT($H97,LEN($H97)-0)),[2]List1!$A$2:$D$1000,3,FALSE),"")</f>
        <v/>
      </c>
      <c r="K97" s="54" t="str">
        <f t="shared" si="5"/>
        <v/>
      </c>
      <c r="L97" s="52"/>
      <c r="M97" s="8"/>
    </row>
    <row r="98" spans="1:13" s="3" customFormat="1" ht="15" customHeight="1" x14ac:dyDescent="0.2">
      <c r="A98" s="16" t="s">
        <v>101</v>
      </c>
      <c r="B98" s="17"/>
      <c r="C98" s="18"/>
      <c r="D98" s="47" t="str">
        <f>IFERROR(VLOOKUP(VALUE(RIGHT($A98,LEN($A98)-0)),[1]Cadet!$A$5:$BB$104,COLUMN(BB:BB),FALSE),"")</f>
        <v/>
      </c>
      <c r="E98" s="9" t="str">
        <f>IFERROR(VLOOKUP(VALUE(RIGHT($A98,LEN($A98)-0)),[1]Cadet!$A$5:$BB$104,COLUMN(AB:AB),FALSE),"")</f>
        <v/>
      </c>
      <c r="F98" s="9" t="str">
        <f t="shared" si="6"/>
        <v/>
      </c>
      <c r="G98" s="8" t="str">
        <f t="shared" si="7"/>
        <v/>
      </c>
      <c r="H98" s="52" t="str">
        <f t="shared" si="8"/>
        <v/>
      </c>
      <c r="I98" s="10" t="str">
        <f>IFERROR(VLOOKUP(VALUE(RIGHT($H98,LEN($H98)-0)),[2]List1!$A$2:$D$1000,2,FALSE),"")</f>
        <v/>
      </c>
      <c r="J98" s="10" t="str">
        <f>IFERROR(VLOOKUP(VALUE(RIGHT($H98,LEN($H98)-0)),[2]List1!$A$2:$D$1000,3,FALSE),"")</f>
        <v/>
      </c>
      <c r="K98" s="54" t="str">
        <f t="shared" si="5"/>
        <v/>
      </c>
      <c r="L98" s="52"/>
      <c r="M98" s="8"/>
    </row>
    <row r="99" spans="1:13" s="3" customFormat="1" ht="15" customHeight="1" x14ac:dyDescent="0.2">
      <c r="A99" s="16" t="s">
        <v>102</v>
      </c>
      <c r="B99" s="17"/>
      <c r="C99" s="18"/>
      <c r="D99" s="47" t="str">
        <f>IFERROR(VLOOKUP(VALUE(RIGHT($A99,LEN($A99)-0)),[1]Cadet!$A$5:$BB$104,COLUMN(BB:BB),FALSE),"")</f>
        <v/>
      </c>
      <c r="E99" s="9" t="str">
        <f>IFERROR(VLOOKUP(VALUE(RIGHT($A99,LEN($A99)-0)),[1]Cadet!$A$5:$BB$104,COLUMN(AB:AB),FALSE),"")</f>
        <v/>
      </c>
      <c r="F99" s="9" t="str">
        <f t="shared" si="6"/>
        <v/>
      </c>
      <c r="G99" s="8" t="str">
        <f t="shared" si="7"/>
        <v/>
      </c>
      <c r="H99" s="52" t="str">
        <f t="shared" si="8"/>
        <v/>
      </c>
      <c r="I99" s="10" t="str">
        <f>IFERROR(VLOOKUP(VALUE(RIGHT($H99,LEN($H99)-0)),[2]List1!$A$2:$D$1000,2,FALSE),"")</f>
        <v/>
      </c>
      <c r="J99" s="10" t="str">
        <f>IFERROR(VLOOKUP(VALUE(RIGHT($H99,LEN($H99)-0)),[2]List1!$A$2:$D$1000,3,FALSE),"")</f>
        <v/>
      </c>
      <c r="K99" s="54" t="str">
        <f t="shared" si="5"/>
        <v/>
      </c>
      <c r="L99" s="52"/>
      <c r="M99" s="8"/>
    </row>
    <row r="100" spans="1:13" s="3" customFormat="1" ht="15" customHeight="1" x14ac:dyDescent="0.2">
      <c r="A100" s="16" t="s">
        <v>103</v>
      </c>
      <c r="B100" s="17"/>
      <c r="C100" s="18"/>
      <c r="D100" s="47" t="str">
        <f>IFERROR(VLOOKUP(VALUE(RIGHT($A100,LEN($A100)-0)),[1]Cadet!$A$5:$BB$104,COLUMN(BB:BB),FALSE),"")</f>
        <v/>
      </c>
      <c r="E100" s="9" t="str">
        <f>IFERROR(VLOOKUP(VALUE(RIGHT($A100,LEN($A100)-0)),[1]Cadet!$A$5:$BB$104,COLUMN(AB:AB),FALSE),"")</f>
        <v/>
      </c>
      <c r="F100" s="9" t="str">
        <f t="shared" si="6"/>
        <v/>
      </c>
      <c r="G100" s="8" t="str">
        <f t="shared" si="7"/>
        <v/>
      </c>
      <c r="H100" s="52" t="str">
        <f t="shared" si="8"/>
        <v/>
      </c>
      <c r="I100" s="10" t="str">
        <f>IFERROR(VLOOKUP(VALUE(RIGHT($H100,LEN($H100)-0)),[2]List1!$A$2:$D$1000,2,FALSE),"")</f>
        <v/>
      </c>
      <c r="J100" s="10" t="str">
        <f>IFERROR(VLOOKUP(VALUE(RIGHT($H100,LEN($H100)-0)),[2]List1!$A$2:$D$1000,3,FALSE),"")</f>
        <v/>
      </c>
      <c r="K100" s="54" t="str">
        <f t="shared" si="5"/>
        <v/>
      </c>
      <c r="L100" s="52"/>
      <c r="M100" s="8"/>
    </row>
    <row r="101" spans="1:13" s="3" customFormat="1" ht="15" customHeight="1" x14ac:dyDescent="0.2">
      <c r="A101" s="16" t="s">
        <v>104</v>
      </c>
      <c r="B101" s="17"/>
      <c r="C101" s="18"/>
      <c r="D101" s="47" t="str">
        <f>IFERROR(VLOOKUP(VALUE(RIGHT($A101,LEN($A101)-0)),[1]Cadet!$A$5:$BB$104,COLUMN(BB:BB),FALSE),"")</f>
        <v/>
      </c>
      <c r="E101" s="9" t="str">
        <f>IFERROR(VLOOKUP(VALUE(RIGHT($A101,LEN($A101)-0)),[1]Cadet!$A$5:$BB$104,COLUMN(AB:AB),FALSE),"")</f>
        <v/>
      </c>
      <c r="F101" s="9" t="str">
        <f t="shared" si="6"/>
        <v/>
      </c>
      <c r="G101" s="8" t="str">
        <f t="shared" si="7"/>
        <v/>
      </c>
      <c r="H101" s="52" t="str">
        <f t="shared" si="8"/>
        <v/>
      </c>
      <c r="I101" s="10" t="str">
        <f>IFERROR(VLOOKUP(VALUE(RIGHT($H101,LEN($H101)-0)),[2]List1!$A$2:$D$1000,2,FALSE),"")</f>
        <v/>
      </c>
      <c r="J101" s="10" t="str">
        <f>IFERROR(VLOOKUP(VALUE(RIGHT($H101,LEN($H101)-0)),[2]List1!$A$2:$D$1000,3,FALSE),"")</f>
        <v/>
      </c>
      <c r="K101" s="54" t="str">
        <f t="shared" si="5"/>
        <v/>
      </c>
      <c r="L101" s="52"/>
      <c r="M101" s="8"/>
    </row>
    <row r="102" spans="1:13" s="3" customFormat="1" ht="15" customHeight="1" x14ac:dyDescent="0.2">
      <c r="A102" s="16" t="s">
        <v>105</v>
      </c>
      <c r="B102" s="17"/>
      <c r="C102" s="18"/>
      <c r="D102" s="47" t="str">
        <f>IFERROR(VLOOKUP(VALUE(RIGHT($A102,LEN($A102)-0)),[1]Cadet!$A$5:$BB$104,COLUMN(BB:BB),FALSE),"")</f>
        <v/>
      </c>
      <c r="E102" s="9" t="str">
        <f>IFERROR(VLOOKUP(VALUE(RIGHT($A102,LEN($A102)-0)),[1]Cadet!$A$5:$BB$104,COLUMN(AB:AB),FALSE),"")</f>
        <v/>
      </c>
      <c r="F102" s="9" t="str">
        <f t="shared" si="6"/>
        <v/>
      </c>
      <c r="G102" s="8" t="str">
        <f t="shared" si="7"/>
        <v/>
      </c>
      <c r="H102" s="52" t="str">
        <f t="shared" si="8"/>
        <v/>
      </c>
      <c r="I102" s="10" t="str">
        <f>IFERROR(VLOOKUP(VALUE(RIGHT($H102,LEN($H102)-0)),[2]List1!$A$2:$D$1000,2,FALSE),"")</f>
        <v/>
      </c>
      <c r="J102" s="10" t="str">
        <f>IFERROR(VLOOKUP(VALUE(RIGHT($H102,LEN($H102)-0)),[2]List1!$A$2:$D$1000,3,FALSE),"")</f>
        <v/>
      </c>
      <c r="K102" s="54" t="str">
        <f t="shared" si="5"/>
        <v/>
      </c>
      <c r="L102" s="52"/>
      <c r="M102" s="8"/>
    </row>
    <row r="103" spans="1:13" s="3" customFormat="1" ht="15" customHeight="1" x14ac:dyDescent="0.2">
      <c r="A103" s="16" t="s">
        <v>106</v>
      </c>
      <c r="B103" s="17"/>
      <c r="C103" s="18"/>
      <c r="D103" s="47" t="str">
        <f>IFERROR(VLOOKUP(VALUE(RIGHT($A103,LEN($A103)-0)),[1]Cadet!$A$5:$BB$104,COLUMN(BB:BB),FALSE),"")</f>
        <v/>
      </c>
      <c r="E103" s="9" t="str">
        <f>IFERROR(VLOOKUP(VALUE(RIGHT($A103,LEN($A103)-0)),[1]Cadet!$A$5:$BB$104,COLUMN(AB:AB),FALSE),"")</f>
        <v/>
      </c>
      <c r="F103" s="9" t="str">
        <f t="shared" si="6"/>
        <v/>
      </c>
      <c r="G103" s="8" t="str">
        <f t="shared" si="7"/>
        <v/>
      </c>
      <c r="H103" s="52" t="str">
        <f t="shared" si="8"/>
        <v/>
      </c>
      <c r="I103" s="10" t="str">
        <f>IFERROR(VLOOKUP(VALUE(RIGHT($H103,LEN($H103)-0)),[2]List1!$A$2:$D$1000,2,FALSE),"")</f>
        <v/>
      </c>
      <c r="J103" s="10" t="str">
        <f>IFERROR(VLOOKUP(VALUE(RIGHT($H103,LEN($H103)-0)),[2]List1!$A$2:$D$1000,3,FALSE),"")</f>
        <v/>
      </c>
      <c r="K103" s="54" t="str">
        <f t="shared" si="5"/>
        <v/>
      </c>
      <c r="L103" s="52"/>
      <c r="M103" s="8"/>
    </row>
    <row r="104" spans="1:13" s="3" customFormat="1" ht="15" customHeight="1" x14ac:dyDescent="0.2">
      <c r="A104" s="16" t="s">
        <v>107</v>
      </c>
      <c r="B104" s="17"/>
      <c r="C104" s="18"/>
      <c r="D104" s="47" t="str">
        <f>IFERROR(VLOOKUP(VALUE(RIGHT($A104,LEN($A104)-0)),[1]Cadet!$A$5:$BB$104,COLUMN(BB:BB),FALSE),"")</f>
        <v/>
      </c>
      <c r="E104" s="9" t="str">
        <f>IFERROR(VLOOKUP(VALUE(RIGHT($A104,LEN($A104)-0)),[1]Cadet!$A$5:$BB$104,COLUMN(AB:AB),FALSE),"")</f>
        <v/>
      </c>
      <c r="F104" s="9" t="str">
        <f t="shared" si="6"/>
        <v/>
      </c>
      <c r="G104" s="8" t="str">
        <f t="shared" si="7"/>
        <v/>
      </c>
      <c r="H104" s="52" t="str">
        <f t="shared" si="8"/>
        <v/>
      </c>
      <c r="I104" s="10" t="str">
        <f>IFERROR(VLOOKUP(VALUE(RIGHT($H104,LEN($H104)-0)),[2]List1!$A$2:$D$1000,2,FALSE),"")</f>
        <v/>
      </c>
      <c r="J104" s="10" t="str">
        <f>IFERROR(VLOOKUP(VALUE(RIGHT($H104,LEN($H104)-0)),[2]List1!$A$2:$D$1000,3,FALSE),"")</f>
        <v/>
      </c>
      <c r="K104" s="54" t="str">
        <f t="shared" si="5"/>
        <v/>
      </c>
      <c r="L104" s="52"/>
      <c r="M104" s="8"/>
    </row>
    <row r="105" spans="1:13" s="3" customFormat="1" ht="15" customHeight="1" x14ac:dyDescent="0.2">
      <c r="A105" s="16" t="s">
        <v>108</v>
      </c>
      <c r="B105" s="17"/>
      <c r="C105" s="18"/>
      <c r="D105" s="47" t="str">
        <f>IFERROR(VLOOKUP(VALUE(RIGHT($A105,LEN($A105)-0)),[1]Cadet!$A$5:$BB$104,COLUMN(BB:BB),FALSE),"")</f>
        <v/>
      </c>
      <c r="E105" s="9" t="str">
        <f>IFERROR(VLOOKUP(VALUE(RIGHT($A105,LEN($A105)-0)),[1]Cadet!$A$5:$BB$104,COLUMN(AB:AB),FALSE),"")</f>
        <v/>
      </c>
      <c r="F105" s="9" t="str">
        <f t="shared" si="6"/>
        <v/>
      </c>
      <c r="G105" s="8" t="str">
        <f t="shared" si="7"/>
        <v/>
      </c>
      <c r="H105" s="52" t="str">
        <f t="shared" si="8"/>
        <v/>
      </c>
      <c r="I105" s="10" t="str">
        <f>IFERROR(VLOOKUP(VALUE(RIGHT($H105,LEN($H105)-0)),[2]List1!$A$2:$D$1000,2,FALSE),"")</f>
        <v/>
      </c>
      <c r="J105" s="10" t="str">
        <f>IFERROR(VLOOKUP(VALUE(RIGHT($H105,LEN($H105)-0)),[2]List1!$A$2:$D$1000,3,FALSE),"")</f>
        <v/>
      </c>
      <c r="K105" s="54" t="str">
        <f t="shared" si="5"/>
        <v/>
      </c>
      <c r="L105" s="52"/>
      <c r="M105" s="8"/>
    </row>
    <row r="106" spans="1:13" s="3" customFormat="1" ht="15" customHeight="1" x14ac:dyDescent="0.2">
      <c r="A106" s="16" t="s">
        <v>109</v>
      </c>
      <c r="B106" s="17"/>
      <c r="C106" s="18"/>
      <c r="D106" s="47" t="str">
        <f>IFERROR(VLOOKUP(VALUE(RIGHT($A106,LEN($A106)-0)),[1]Cadet!$A$5:$BB$104,COLUMN(BB:BB),FALSE),"")</f>
        <v/>
      </c>
      <c r="E106" s="9" t="str">
        <f>IFERROR(VLOOKUP(VALUE(RIGHT($A106,LEN($A106)-0)),[1]Cadet!$A$5:$BB$104,COLUMN(AB:AB),FALSE),"")</f>
        <v/>
      </c>
      <c r="F106" s="9" t="str">
        <f t="shared" si="6"/>
        <v/>
      </c>
      <c r="G106" s="8" t="str">
        <f t="shared" si="7"/>
        <v/>
      </c>
      <c r="H106" s="52" t="str">
        <f t="shared" si="8"/>
        <v/>
      </c>
      <c r="I106" s="10" t="str">
        <f>IFERROR(VLOOKUP(VALUE(RIGHT($H106,LEN($H106)-0)),[2]List1!$A$2:$D$1000,2,FALSE),"")</f>
        <v/>
      </c>
      <c r="J106" s="10" t="str">
        <f>IFERROR(VLOOKUP(VALUE(RIGHT($H106,LEN($H106)-0)),[2]List1!$A$2:$D$1000,3,FALSE),"")</f>
        <v/>
      </c>
      <c r="K106" s="54" t="str">
        <f t="shared" si="5"/>
        <v/>
      </c>
      <c r="L106" s="52"/>
      <c r="M106" s="8"/>
    </row>
    <row r="107" spans="1:13" s="3" customFormat="1" ht="15" customHeight="1" x14ac:dyDescent="0.2">
      <c r="A107" s="16" t="s">
        <v>110</v>
      </c>
      <c r="B107" s="17"/>
      <c r="C107" s="18"/>
      <c r="D107" s="47" t="str">
        <f>IFERROR(VLOOKUP(VALUE(RIGHT($A107,LEN($A107)-0)),[1]Cadet!$A$5:$BB$104,COLUMN(BB:BB),FALSE),"")</f>
        <v/>
      </c>
      <c r="E107" s="9" t="str">
        <f>IFERROR(VLOOKUP(VALUE(RIGHT($A107,LEN($A107)-0)),[1]Cadet!$A$5:$BB$104,COLUMN(AB:AB),FALSE),"")</f>
        <v/>
      </c>
      <c r="F107" s="9" t="str">
        <f t="shared" si="6"/>
        <v/>
      </c>
      <c r="G107" s="8" t="str">
        <f t="shared" si="7"/>
        <v/>
      </c>
      <c r="H107" s="52" t="str">
        <f t="shared" si="8"/>
        <v/>
      </c>
      <c r="I107" s="10" t="str">
        <f>IFERROR(VLOOKUP(VALUE(RIGHT($H107,LEN($H107)-0)),[2]List1!$A$2:$D$1000,2,FALSE),"")</f>
        <v/>
      </c>
      <c r="J107" s="10" t="str">
        <f>IFERROR(VLOOKUP(VALUE(RIGHT($H107,LEN($H107)-0)),[2]List1!$A$2:$D$1000,3,FALSE),"")</f>
        <v/>
      </c>
      <c r="K107" s="54" t="str">
        <f t="shared" si="5"/>
        <v/>
      </c>
      <c r="L107" s="52"/>
      <c r="M107" s="8"/>
    </row>
    <row r="108" spans="1:13" s="3" customFormat="1" ht="15" customHeight="1" x14ac:dyDescent="0.2">
      <c r="A108" s="16" t="s">
        <v>111</v>
      </c>
      <c r="B108" s="17"/>
      <c r="C108" s="18"/>
      <c r="D108" s="47" t="str">
        <f>IFERROR(VLOOKUP(VALUE(RIGHT($A108,LEN($A108)-0)),[1]Cadet!$A$5:$BB$104,COLUMN(BB:BB),FALSE),"")</f>
        <v/>
      </c>
      <c r="E108" s="9" t="str">
        <f>IFERROR(VLOOKUP(VALUE(RIGHT($A108,LEN($A108)-0)),[1]Cadet!$A$5:$BB$104,COLUMN(AB:AB),FALSE),"")</f>
        <v/>
      </c>
      <c r="F108" s="9" t="str">
        <f t="shared" si="6"/>
        <v/>
      </c>
      <c r="G108" s="8" t="str">
        <f t="shared" si="7"/>
        <v/>
      </c>
      <c r="H108" s="52" t="str">
        <f t="shared" si="8"/>
        <v/>
      </c>
      <c r="I108" s="10" t="str">
        <f>IFERROR(VLOOKUP(VALUE(RIGHT($H108,LEN($H108)-0)),[2]List1!$A$2:$D$1000,2,FALSE),"")</f>
        <v/>
      </c>
      <c r="J108" s="10" t="str">
        <f>IFERROR(VLOOKUP(VALUE(RIGHT($H108,LEN($H108)-0)),[2]List1!$A$2:$D$1000,3,FALSE),"")</f>
        <v/>
      </c>
      <c r="K108" s="54" t="str">
        <f t="shared" si="5"/>
        <v/>
      </c>
      <c r="L108" s="52"/>
      <c r="M108" s="8"/>
    </row>
    <row r="109" spans="1:13" s="3" customFormat="1" ht="15" customHeight="1" x14ac:dyDescent="0.2">
      <c r="A109" s="19" t="s">
        <v>112</v>
      </c>
      <c r="B109" s="20"/>
      <c r="C109" s="21"/>
      <c r="D109" s="47" t="str">
        <f>IFERROR(VLOOKUP(VALUE(RIGHT($A109,LEN($A109)-0)),[1]Cadet!$A$5:$BB$104,COLUMN(BB:BB),FALSE),"")</f>
        <v/>
      </c>
      <c r="E109" s="9" t="str">
        <f>IFERROR(VLOOKUP(VALUE(RIGHT($A109,LEN($A109)-0)),[1]Cadet!$A$5:$BB$104,COLUMN(AB:AB),FALSE),"")</f>
        <v/>
      </c>
      <c r="F109" s="9" t="str">
        <f t="shared" si="6"/>
        <v/>
      </c>
      <c r="G109" s="8" t="str">
        <f t="shared" si="7"/>
        <v/>
      </c>
      <c r="H109" s="52" t="str">
        <f t="shared" si="8"/>
        <v/>
      </c>
      <c r="I109" s="10" t="str">
        <f>IFERROR(VLOOKUP(VALUE(RIGHT($H109,LEN($H109)-0)),[2]List1!$A$2:$D$1000,2,FALSE),"")</f>
        <v/>
      </c>
      <c r="J109" s="10" t="str">
        <f>IFERROR(VLOOKUP(VALUE(RIGHT($H109,LEN($H109)-0)),[2]List1!$A$2:$D$1000,3,FALSE),"")</f>
        <v/>
      </c>
      <c r="K109" s="54" t="str">
        <f t="shared" si="5"/>
        <v/>
      </c>
      <c r="L109" s="52"/>
      <c r="M109" s="8"/>
    </row>
  </sheetData>
  <sheetProtection password="F390" sheet="1" objects="1" scenarios="1" selectLockedCells="1"/>
  <mergeCells count="6">
    <mergeCell ref="C6:C8"/>
    <mergeCell ref="A1:C1"/>
    <mergeCell ref="A2:C2"/>
    <mergeCell ref="A3:C3"/>
    <mergeCell ref="B4:C4"/>
    <mergeCell ref="B5:C5"/>
  </mergeCells>
  <phoneticPr fontId="0" type="noConversion"/>
  <pageMargins left="0.59055118110236227" right="0.59055118110236227" top="0.35433070866141736" bottom="0.39370078740157483" header="0" footer="0.27559055118110237"/>
  <pageSetup paperSize="9" orientation="portrait" r:id="rId1"/>
  <headerFooter alignWithMargins="0">
    <oddFooter>&amp;L&amp;8Cadet&amp;R&amp;8Stranica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09"/>
  <sheetViews>
    <sheetView workbookViewId="0">
      <selection activeCell="B4" sqref="B4:C4"/>
    </sheetView>
  </sheetViews>
  <sheetFormatPr defaultRowHeight="12.75" x14ac:dyDescent="0.2"/>
  <cols>
    <col min="1" max="1" width="19.140625" style="1" customWidth="1"/>
    <col min="2" max="2" width="38.28515625" customWidth="1"/>
    <col min="3" max="3" width="34.5703125" customWidth="1"/>
    <col min="4" max="4" width="9.140625" style="60" hidden="1" customWidth="1"/>
    <col min="5" max="5" width="9.140625" style="36" hidden="1" customWidth="1"/>
    <col min="6" max="6" width="9.28515625" style="36" hidden="1" customWidth="1"/>
    <col min="7" max="7" width="10.7109375" style="36" hidden="1" customWidth="1"/>
    <col min="8" max="8" width="12.42578125" style="36" hidden="1" customWidth="1"/>
    <col min="9" max="9" width="55.7109375" hidden="1" customWidth="1"/>
    <col min="10" max="10" width="25.7109375" hidden="1" customWidth="1"/>
    <col min="11" max="13" width="9.140625" style="35" hidden="1" customWidth="1"/>
  </cols>
  <sheetData>
    <row r="1" spans="1:13" s="3" customFormat="1" ht="21" customHeight="1" x14ac:dyDescent="0.3">
      <c r="A1" s="70" t="s">
        <v>5</v>
      </c>
      <c r="B1" s="70"/>
      <c r="C1" s="70"/>
      <c r="D1" s="59"/>
      <c r="E1" s="35"/>
      <c r="F1" s="35"/>
      <c r="G1" s="35"/>
      <c r="H1" s="48"/>
      <c r="I1" s="2"/>
      <c r="K1" s="35"/>
      <c r="L1" s="35"/>
      <c r="M1" s="35"/>
    </row>
    <row r="2" spans="1:13" s="3" customFormat="1" ht="15.95" customHeight="1" x14ac:dyDescent="0.3">
      <c r="A2" s="71" t="s">
        <v>122</v>
      </c>
      <c r="B2" s="71"/>
      <c r="C2" s="71"/>
      <c r="D2" s="59"/>
      <c r="E2" s="35"/>
      <c r="F2" s="35"/>
      <c r="G2" s="35"/>
      <c r="H2" s="48"/>
      <c r="K2" s="35"/>
      <c r="L2" s="35"/>
      <c r="M2" s="35"/>
    </row>
    <row r="3" spans="1:13" s="3" customFormat="1" ht="8.1" customHeight="1" x14ac:dyDescent="0.2">
      <c r="A3" s="72"/>
      <c r="B3" s="72"/>
      <c r="C3" s="72"/>
      <c r="D3" s="59"/>
      <c r="E3" s="35"/>
      <c r="F3" s="35"/>
      <c r="G3" s="35"/>
      <c r="H3" s="35"/>
      <c r="K3" s="35"/>
      <c r="L3" s="35"/>
      <c r="M3" s="35"/>
    </row>
    <row r="4" spans="1:13" s="3" customFormat="1" ht="13.5" customHeight="1" x14ac:dyDescent="0.2">
      <c r="A4" s="23" t="s">
        <v>0</v>
      </c>
      <c r="B4" s="73"/>
      <c r="C4" s="69"/>
      <c r="D4" s="59"/>
      <c r="E4" s="35"/>
      <c r="F4" s="35"/>
      <c r="G4" s="35"/>
      <c r="H4" s="49"/>
      <c r="K4" s="35"/>
      <c r="L4" s="35"/>
      <c r="M4" s="35"/>
    </row>
    <row r="5" spans="1:13" s="3" customFormat="1" ht="13.5" customHeight="1" thickBot="1" x14ac:dyDescent="0.25">
      <c r="A5" s="24" t="s">
        <v>1</v>
      </c>
      <c r="B5" s="74"/>
      <c r="C5" s="75"/>
      <c r="D5" s="59"/>
      <c r="E5" s="35"/>
      <c r="F5" s="35"/>
      <c r="G5" s="35"/>
      <c r="H5" s="49"/>
      <c r="K5" s="35"/>
      <c r="L5" s="35"/>
      <c r="M5" s="35"/>
    </row>
    <row r="6" spans="1:13" s="3" customFormat="1" ht="13.5" customHeight="1" x14ac:dyDescent="0.2">
      <c r="A6" s="19" t="s">
        <v>12</v>
      </c>
      <c r="B6" s="27"/>
      <c r="C6" s="63" t="s">
        <v>123</v>
      </c>
      <c r="D6" s="59"/>
      <c r="E6" s="35"/>
      <c r="F6" s="35"/>
      <c r="G6" s="35"/>
      <c r="H6" s="35"/>
      <c r="K6" s="35"/>
      <c r="L6" s="35"/>
      <c r="M6" s="35"/>
    </row>
    <row r="7" spans="1:13" s="3" customFormat="1" ht="6" customHeight="1" x14ac:dyDescent="0.2">
      <c r="A7" s="28"/>
      <c r="B7" s="7"/>
      <c r="C7" s="64"/>
      <c r="D7" s="59"/>
      <c r="E7" s="35"/>
      <c r="F7" s="35"/>
      <c r="G7" s="35"/>
      <c r="H7" s="35"/>
      <c r="K7" s="35"/>
      <c r="L7" s="35"/>
      <c r="M7" s="35"/>
    </row>
    <row r="8" spans="1:13" s="3" customFormat="1" ht="13.5" customHeight="1" thickBot="1" x14ac:dyDescent="0.25">
      <c r="A8" s="26" t="s">
        <v>119</v>
      </c>
      <c r="B8" s="25" t="s">
        <v>10</v>
      </c>
      <c r="C8" s="65"/>
      <c r="D8" s="59"/>
      <c r="E8" s="35"/>
      <c r="F8" s="35"/>
      <c r="G8" s="35"/>
      <c r="H8" s="35"/>
      <c r="K8" s="35"/>
      <c r="L8" s="35"/>
      <c r="M8" s="35"/>
    </row>
    <row r="9" spans="1:13" s="3" customFormat="1" ht="6" customHeight="1" x14ac:dyDescent="0.2">
      <c r="A9" s="15"/>
      <c r="B9" s="14"/>
      <c r="C9" s="14"/>
      <c r="D9" s="59"/>
      <c r="E9" s="35"/>
      <c r="F9" s="35"/>
      <c r="G9" s="35"/>
      <c r="H9" s="35"/>
      <c r="K9" s="35"/>
      <c r="L9" s="35"/>
      <c r="M9" s="35"/>
    </row>
    <row r="10" spans="1:13" s="3" customFormat="1" ht="20.100000000000001" customHeight="1" x14ac:dyDescent="0.2">
      <c r="A10" s="4" t="s">
        <v>2</v>
      </c>
      <c r="B10" s="5" t="s">
        <v>3</v>
      </c>
      <c r="C10" s="5" t="s">
        <v>4</v>
      </c>
      <c r="D10" s="46" t="s">
        <v>115</v>
      </c>
      <c r="E10" s="11" t="s">
        <v>118</v>
      </c>
      <c r="F10" s="11" t="s">
        <v>116</v>
      </c>
      <c r="G10" s="12" t="s">
        <v>121</v>
      </c>
      <c r="H10" s="12" t="s">
        <v>120</v>
      </c>
      <c r="I10" s="11" t="s">
        <v>113</v>
      </c>
      <c r="J10" s="11" t="s">
        <v>114</v>
      </c>
      <c r="K10" s="11" t="s">
        <v>124</v>
      </c>
      <c r="L10" s="11" t="s">
        <v>125</v>
      </c>
      <c r="M10" s="11" t="s">
        <v>117</v>
      </c>
    </row>
    <row r="11" spans="1:13" s="3" customFormat="1" ht="15" customHeight="1" x14ac:dyDescent="0.2">
      <c r="A11" s="23" t="s">
        <v>14</v>
      </c>
      <c r="B11" s="31"/>
      <c r="C11" s="30"/>
      <c r="D11" s="47" t="str">
        <f>IFERROR(VLOOKUP(VALUE(RIGHT($A11,LEN($A11)-0)),[1]Junior!$A$5:$BB$104,COLUMN(BB:BB),FALSE),"")</f>
        <v/>
      </c>
      <c r="E11" s="47" t="str">
        <f>IFERROR(VLOOKUP(VALUE(RIGHT($A11,LEN($A11)-0)),[1]Junior!$A$5:$BB$104,COLUMN(AB:AB),FALSE),"")</f>
        <v/>
      </c>
      <c r="F11" s="9" t="str">
        <f>IF(LEN(B11)&lt;2,IF(LEN(C11)&lt;2,"",$B$8),$B$8)</f>
        <v/>
      </c>
      <c r="G11" s="8" t="str">
        <f>IF(F11="","",IF($B$8="JUNIOR","SŠ","--"))</f>
        <v/>
      </c>
      <c r="H11" s="52" t="str">
        <f>IF(F11="","",$B$6)</f>
        <v/>
      </c>
      <c r="I11" s="10" t="str">
        <f>IFERROR(VLOOKUP(VALUE(RIGHT($H11,LEN($H11)-0)),[2]List1!$A$2:$D$1000,2,FALSE),"")</f>
        <v/>
      </c>
      <c r="J11" s="10" t="str">
        <f>IFERROR(VLOOKUP(VALUE(RIGHT($H11,LEN($H11)-0)),[2]List1!$A$2:$D$1000,3,FALSE),"")</f>
        <v/>
      </c>
      <c r="K11" s="54" t="str">
        <f t="shared" ref="K11:K42" si="0">IF(D11="","",D11/60)</f>
        <v/>
      </c>
      <c r="L11" s="52"/>
      <c r="M11" s="62"/>
    </row>
    <row r="12" spans="1:13" s="3" customFormat="1" ht="15" customHeight="1" x14ac:dyDescent="0.2">
      <c r="A12" s="16" t="s">
        <v>15</v>
      </c>
      <c r="B12" s="17"/>
      <c r="C12" s="18"/>
      <c r="D12" s="47" t="str">
        <f>IFERROR(VLOOKUP(VALUE(RIGHT($A12,LEN($A12)-0)),[1]Junior!$A$5:$BB$104,COLUMN(BB:BB),FALSE),"")</f>
        <v/>
      </c>
      <c r="E12" s="47" t="str">
        <f>IFERROR(VLOOKUP(VALUE(RIGHT($A12,LEN($A12)-0)),[1]Junior!$A$5:$BB$104,COLUMN(AB:AB),FALSE),"")</f>
        <v/>
      </c>
      <c r="F12" s="9" t="str">
        <f t="shared" ref="F12:F75" si="1">IF(LEN(B12)&lt;2,IF(LEN(C12)&lt;2,"",$B$8),$B$8)</f>
        <v/>
      </c>
      <c r="G12" s="8" t="str">
        <f t="shared" ref="G12:G75" si="2">IF(F12="","",IF($B$8="JUNIOR","SŠ","--"))</f>
        <v/>
      </c>
      <c r="H12" s="52" t="str">
        <f t="shared" ref="H12:H75" si="3">IF(F12="","",$B$6)</f>
        <v/>
      </c>
      <c r="I12" s="10" t="str">
        <f>IFERROR(VLOOKUP(VALUE(RIGHT($H12,LEN($H12)-0)),[2]List1!$A$2:$D$1000,2,FALSE),"")</f>
        <v/>
      </c>
      <c r="J12" s="10" t="str">
        <f>IFERROR(VLOOKUP(VALUE(RIGHT($H12,LEN($H12)-0)),[2]List1!$A$2:$D$1000,3,FALSE),"")</f>
        <v/>
      </c>
      <c r="K12" s="54" t="str">
        <f t="shared" si="0"/>
        <v/>
      </c>
      <c r="L12" s="52"/>
      <c r="M12" s="8"/>
    </row>
    <row r="13" spans="1:13" s="3" customFormat="1" ht="15" customHeight="1" x14ac:dyDescent="0.2">
      <c r="A13" s="16" t="s">
        <v>16</v>
      </c>
      <c r="B13" s="17"/>
      <c r="C13" s="18"/>
      <c r="D13" s="47" t="str">
        <f>IFERROR(VLOOKUP(VALUE(RIGHT($A13,LEN($A13)-0)),[1]Junior!$A$5:$BB$104,COLUMN(BB:BB),FALSE),"")</f>
        <v/>
      </c>
      <c r="E13" s="47" t="str">
        <f>IFERROR(VLOOKUP(VALUE(RIGHT($A13,LEN($A13)-0)),[1]Junior!$A$5:$BB$104,COLUMN(AB:AB),FALSE),"")</f>
        <v/>
      </c>
      <c r="F13" s="9" t="str">
        <f t="shared" si="1"/>
        <v/>
      </c>
      <c r="G13" s="8" t="str">
        <f t="shared" si="2"/>
        <v/>
      </c>
      <c r="H13" s="52" t="str">
        <f t="shared" si="3"/>
        <v/>
      </c>
      <c r="I13" s="10" t="str">
        <f>IFERROR(VLOOKUP(VALUE(RIGHT($H13,LEN($H13)-0)),[2]List1!$A$2:$D$1000,2,FALSE),"")</f>
        <v/>
      </c>
      <c r="J13" s="10" t="str">
        <f>IFERROR(VLOOKUP(VALUE(RIGHT($H13,LEN($H13)-0)),[2]List1!$A$2:$D$1000,3,FALSE),"")</f>
        <v/>
      </c>
      <c r="K13" s="54" t="str">
        <f t="shared" si="0"/>
        <v/>
      </c>
      <c r="L13" s="52"/>
      <c r="M13" s="8"/>
    </row>
    <row r="14" spans="1:13" s="3" customFormat="1" ht="15" customHeight="1" x14ac:dyDescent="0.2">
      <c r="A14" s="16" t="s">
        <v>17</v>
      </c>
      <c r="B14" s="17"/>
      <c r="C14" s="18"/>
      <c r="D14" s="47" t="str">
        <f>IFERROR(VLOOKUP(VALUE(RIGHT($A14,LEN($A14)-0)),[1]Junior!$A$5:$BB$104,COLUMN(BB:BB),FALSE),"")</f>
        <v/>
      </c>
      <c r="E14" s="47" t="str">
        <f>IFERROR(VLOOKUP(VALUE(RIGHT($A14,LEN($A14)-0)),[1]Junior!$A$5:$BB$104,COLUMN(AB:AB),FALSE),"")</f>
        <v/>
      </c>
      <c r="F14" s="9" t="str">
        <f t="shared" si="1"/>
        <v/>
      </c>
      <c r="G14" s="8" t="str">
        <f t="shared" si="2"/>
        <v/>
      </c>
      <c r="H14" s="52" t="str">
        <f t="shared" si="3"/>
        <v/>
      </c>
      <c r="I14" s="10" t="str">
        <f>IFERROR(VLOOKUP(VALUE(RIGHT($H14,LEN($H14)-0)),[2]List1!$A$2:$D$1000,2,FALSE),"")</f>
        <v/>
      </c>
      <c r="J14" s="10" t="str">
        <f>IFERROR(VLOOKUP(VALUE(RIGHT($H14,LEN($H14)-0)),[2]List1!$A$2:$D$1000,3,FALSE),"")</f>
        <v/>
      </c>
      <c r="K14" s="54" t="str">
        <f t="shared" si="0"/>
        <v/>
      </c>
      <c r="L14" s="52"/>
      <c r="M14" s="8"/>
    </row>
    <row r="15" spans="1:13" s="3" customFormat="1" ht="15" customHeight="1" x14ac:dyDescent="0.2">
      <c r="A15" s="16" t="s">
        <v>18</v>
      </c>
      <c r="B15" s="17"/>
      <c r="C15" s="18"/>
      <c r="D15" s="47" t="str">
        <f>IFERROR(VLOOKUP(VALUE(RIGHT($A15,LEN($A15)-0)),[1]Junior!$A$5:$BB$104,COLUMN(BB:BB),FALSE),"")</f>
        <v/>
      </c>
      <c r="E15" s="47" t="str">
        <f>IFERROR(VLOOKUP(VALUE(RIGHT($A15,LEN($A15)-0)),[1]Junior!$A$5:$BB$104,COLUMN(AB:AB),FALSE),"")</f>
        <v/>
      </c>
      <c r="F15" s="9" t="str">
        <f t="shared" si="1"/>
        <v/>
      </c>
      <c r="G15" s="8" t="str">
        <f t="shared" si="2"/>
        <v/>
      </c>
      <c r="H15" s="52" t="str">
        <f t="shared" si="3"/>
        <v/>
      </c>
      <c r="I15" s="10" t="str">
        <f>IFERROR(VLOOKUP(VALUE(RIGHT($H15,LEN($H15)-0)),[2]List1!$A$2:$D$1000,2,FALSE),"")</f>
        <v/>
      </c>
      <c r="J15" s="10" t="str">
        <f>IFERROR(VLOOKUP(VALUE(RIGHT($H15,LEN($H15)-0)),[2]List1!$A$2:$D$1000,3,FALSE),"")</f>
        <v/>
      </c>
      <c r="K15" s="54" t="str">
        <f t="shared" si="0"/>
        <v/>
      </c>
      <c r="L15" s="52"/>
      <c r="M15" s="8"/>
    </row>
    <row r="16" spans="1:13" s="3" customFormat="1" ht="15" customHeight="1" x14ac:dyDescent="0.2">
      <c r="A16" s="16" t="s">
        <v>19</v>
      </c>
      <c r="B16" s="17"/>
      <c r="C16" s="18"/>
      <c r="D16" s="47" t="str">
        <f>IFERROR(VLOOKUP(VALUE(RIGHT($A16,LEN($A16)-0)),[1]Junior!$A$5:$BB$104,COLUMN(BB:BB),FALSE),"")</f>
        <v/>
      </c>
      <c r="E16" s="47" t="str">
        <f>IFERROR(VLOOKUP(VALUE(RIGHT($A16,LEN($A16)-0)),[1]Junior!$A$5:$BB$104,COLUMN(AB:AB),FALSE),"")</f>
        <v/>
      </c>
      <c r="F16" s="9" t="str">
        <f t="shared" si="1"/>
        <v/>
      </c>
      <c r="G16" s="8" t="str">
        <f t="shared" si="2"/>
        <v/>
      </c>
      <c r="H16" s="52" t="str">
        <f t="shared" si="3"/>
        <v/>
      </c>
      <c r="I16" s="10" t="str">
        <f>IFERROR(VLOOKUP(VALUE(RIGHT($H16,LEN($H16)-0)),[2]List1!$A$2:$D$1000,2,FALSE),"")</f>
        <v/>
      </c>
      <c r="J16" s="10" t="str">
        <f>IFERROR(VLOOKUP(VALUE(RIGHT($H16,LEN($H16)-0)),[2]List1!$A$2:$D$1000,3,FALSE),"")</f>
        <v/>
      </c>
      <c r="K16" s="54" t="str">
        <f t="shared" si="0"/>
        <v/>
      </c>
      <c r="L16" s="52"/>
      <c r="M16" s="8"/>
    </row>
    <row r="17" spans="1:13" s="3" customFormat="1" ht="15" customHeight="1" x14ac:dyDescent="0.2">
      <c r="A17" s="16" t="s">
        <v>20</v>
      </c>
      <c r="B17" s="17"/>
      <c r="C17" s="18"/>
      <c r="D17" s="47" t="str">
        <f>IFERROR(VLOOKUP(VALUE(RIGHT($A17,LEN($A17)-0)),[1]Junior!$A$5:$BB$104,COLUMN(BB:BB),FALSE),"")</f>
        <v/>
      </c>
      <c r="E17" s="47" t="str">
        <f>IFERROR(VLOOKUP(VALUE(RIGHT($A17,LEN($A17)-0)),[1]Junior!$A$5:$BB$104,COLUMN(AB:AB),FALSE),"")</f>
        <v/>
      </c>
      <c r="F17" s="9" t="str">
        <f t="shared" si="1"/>
        <v/>
      </c>
      <c r="G17" s="8" t="str">
        <f t="shared" si="2"/>
        <v/>
      </c>
      <c r="H17" s="52" t="str">
        <f t="shared" si="3"/>
        <v/>
      </c>
      <c r="I17" s="10" t="str">
        <f>IFERROR(VLOOKUP(VALUE(RIGHT($H17,LEN($H17)-0)),[2]List1!$A$2:$D$1000,2,FALSE),"")</f>
        <v/>
      </c>
      <c r="J17" s="10" t="str">
        <f>IFERROR(VLOOKUP(VALUE(RIGHT($H17,LEN($H17)-0)),[2]List1!$A$2:$D$1000,3,FALSE),"")</f>
        <v/>
      </c>
      <c r="K17" s="54" t="str">
        <f t="shared" si="0"/>
        <v/>
      </c>
      <c r="L17" s="52"/>
      <c r="M17" s="8"/>
    </row>
    <row r="18" spans="1:13" s="3" customFormat="1" ht="15" customHeight="1" x14ac:dyDescent="0.2">
      <c r="A18" s="16" t="s">
        <v>21</v>
      </c>
      <c r="B18" s="17"/>
      <c r="C18" s="18"/>
      <c r="D18" s="47" t="str">
        <f>IFERROR(VLOOKUP(VALUE(RIGHT($A18,LEN($A18)-0)),[1]Junior!$A$5:$BB$104,COLUMN(BB:BB),FALSE),"")</f>
        <v/>
      </c>
      <c r="E18" s="47" t="str">
        <f>IFERROR(VLOOKUP(VALUE(RIGHT($A18,LEN($A18)-0)),[1]Junior!$A$5:$BB$104,COLUMN(AB:AB),FALSE),"")</f>
        <v/>
      </c>
      <c r="F18" s="9" t="str">
        <f t="shared" si="1"/>
        <v/>
      </c>
      <c r="G18" s="8" t="str">
        <f t="shared" si="2"/>
        <v/>
      </c>
      <c r="H18" s="52" t="str">
        <f t="shared" si="3"/>
        <v/>
      </c>
      <c r="I18" s="10" t="str">
        <f>IFERROR(VLOOKUP(VALUE(RIGHT($H18,LEN($H18)-0)),[2]List1!$A$2:$D$1000,2,FALSE),"")</f>
        <v/>
      </c>
      <c r="J18" s="10" t="str">
        <f>IFERROR(VLOOKUP(VALUE(RIGHT($H18,LEN($H18)-0)),[2]List1!$A$2:$D$1000,3,FALSE),"")</f>
        <v/>
      </c>
      <c r="K18" s="54" t="str">
        <f t="shared" si="0"/>
        <v/>
      </c>
      <c r="L18" s="52"/>
      <c r="M18" s="8"/>
    </row>
    <row r="19" spans="1:13" s="3" customFormat="1" ht="15" customHeight="1" x14ac:dyDescent="0.2">
      <c r="A19" s="16" t="s">
        <v>22</v>
      </c>
      <c r="B19" s="17"/>
      <c r="C19" s="18"/>
      <c r="D19" s="47" t="str">
        <f>IFERROR(VLOOKUP(VALUE(RIGHT($A19,LEN($A19)-0)),[1]Junior!$A$5:$BB$104,COLUMN(BB:BB),FALSE),"")</f>
        <v/>
      </c>
      <c r="E19" s="47" t="str">
        <f>IFERROR(VLOOKUP(VALUE(RIGHT($A19,LEN($A19)-0)),[1]Junior!$A$5:$BB$104,COLUMN(AB:AB),FALSE),"")</f>
        <v/>
      </c>
      <c r="F19" s="9" t="str">
        <f t="shared" si="1"/>
        <v/>
      </c>
      <c r="G19" s="8" t="str">
        <f t="shared" si="2"/>
        <v/>
      </c>
      <c r="H19" s="52" t="str">
        <f t="shared" si="3"/>
        <v/>
      </c>
      <c r="I19" s="10" t="str">
        <f>IFERROR(VLOOKUP(VALUE(RIGHT($H19,LEN($H19)-0)),[2]List1!$A$2:$D$1000,2,FALSE),"")</f>
        <v/>
      </c>
      <c r="J19" s="10" t="str">
        <f>IFERROR(VLOOKUP(VALUE(RIGHT($H19,LEN($H19)-0)),[2]List1!$A$2:$D$1000,3,FALSE),"")</f>
        <v/>
      </c>
      <c r="K19" s="54" t="str">
        <f t="shared" si="0"/>
        <v/>
      </c>
      <c r="L19" s="52"/>
      <c r="M19" s="8"/>
    </row>
    <row r="20" spans="1:13" s="3" customFormat="1" ht="15" customHeight="1" x14ac:dyDescent="0.2">
      <c r="A20" s="16" t="s">
        <v>23</v>
      </c>
      <c r="B20" s="17"/>
      <c r="C20" s="18"/>
      <c r="D20" s="47" t="str">
        <f>IFERROR(VLOOKUP(VALUE(RIGHT($A20,LEN($A20)-0)),[1]Junior!$A$5:$BB$104,COLUMN(BB:BB),FALSE),"")</f>
        <v/>
      </c>
      <c r="E20" s="47" t="str">
        <f>IFERROR(VLOOKUP(VALUE(RIGHT($A20,LEN($A20)-0)),[1]Junior!$A$5:$BB$104,COLUMN(AB:AB),FALSE),"")</f>
        <v/>
      </c>
      <c r="F20" s="9" t="str">
        <f t="shared" si="1"/>
        <v/>
      </c>
      <c r="G20" s="8" t="str">
        <f t="shared" si="2"/>
        <v/>
      </c>
      <c r="H20" s="52" t="str">
        <f t="shared" si="3"/>
        <v/>
      </c>
      <c r="I20" s="10" t="str">
        <f>IFERROR(VLOOKUP(VALUE(RIGHT($H20,LEN($H20)-0)),[2]List1!$A$2:$D$1000,2,FALSE),"")</f>
        <v/>
      </c>
      <c r="J20" s="10" t="str">
        <f>IFERROR(VLOOKUP(VALUE(RIGHT($H20,LEN($H20)-0)),[2]List1!$A$2:$D$1000,3,FALSE),"")</f>
        <v/>
      </c>
      <c r="K20" s="54" t="str">
        <f t="shared" si="0"/>
        <v/>
      </c>
      <c r="L20" s="52"/>
      <c r="M20" s="8"/>
    </row>
    <row r="21" spans="1:13" s="3" customFormat="1" ht="15" customHeight="1" x14ac:dyDescent="0.2">
      <c r="A21" s="16" t="s">
        <v>24</v>
      </c>
      <c r="B21" s="17"/>
      <c r="C21" s="18"/>
      <c r="D21" s="47" t="str">
        <f>IFERROR(VLOOKUP(VALUE(RIGHT($A21,LEN($A21)-0)),[1]Junior!$A$5:$BB$104,COLUMN(BB:BB),FALSE),"")</f>
        <v/>
      </c>
      <c r="E21" s="47" t="str">
        <f>IFERROR(VLOOKUP(VALUE(RIGHT($A21,LEN($A21)-0)),[1]Junior!$A$5:$BB$104,COLUMN(AB:AB),FALSE),"")</f>
        <v/>
      </c>
      <c r="F21" s="9" t="str">
        <f t="shared" si="1"/>
        <v/>
      </c>
      <c r="G21" s="8" t="str">
        <f t="shared" si="2"/>
        <v/>
      </c>
      <c r="H21" s="52" t="str">
        <f t="shared" si="3"/>
        <v/>
      </c>
      <c r="I21" s="10" t="str">
        <f>IFERROR(VLOOKUP(VALUE(RIGHT($H21,LEN($H21)-0)),[2]List1!$A$2:$D$1000,2,FALSE),"")</f>
        <v/>
      </c>
      <c r="J21" s="10" t="str">
        <f>IFERROR(VLOOKUP(VALUE(RIGHT($H21,LEN($H21)-0)),[2]List1!$A$2:$D$1000,3,FALSE),"")</f>
        <v/>
      </c>
      <c r="K21" s="54" t="str">
        <f t="shared" si="0"/>
        <v/>
      </c>
      <c r="L21" s="52"/>
      <c r="M21" s="8"/>
    </row>
    <row r="22" spans="1:13" s="3" customFormat="1" ht="15" customHeight="1" x14ac:dyDescent="0.2">
      <c r="A22" s="16" t="s">
        <v>25</v>
      </c>
      <c r="B22" s="17"/>
      <c r="C22" s="18"/>
      <c r="D22" s="47" t="str">
        <f>IFERROR(VLOOKUP(VALUE(RIGHT($A22,LEN($A22)-0)),[1]Junior!$A$5:$BB$104,COLUMN(BB:BB),FALSE),"")</f>
        <v/>
      </c>
      <c r="E22" s="47" t="str">
        <f>IFERROR(VLOOKUP(VALUE(RIGHT($A22,LEN($A22)-0)),[1]Junior!$A$5:$BB$104,COLUMN(AB:AB),FALSE),"")</f>
        <v/>
      </c>
      <c r="F22" s="9" t="str">
        <f t="shared" si="1"/>
        <v/>
      </c>
      <c r="G22" s="8" t="str">
        <f t="shared" si="2"/>
        <v/>
      </c>
      <c r="H22" s="52" t="str">
        <f t="shared" si="3"/>
        <v/>
      </c>
      <c r="I22" s="10" t="str">
        <f>IFERROR(VLOOKUP(VALUE(RIGHT($H22,LEN($H22)-0)),[2]List1!$A$2:$D$1000,2,FALSE),"")</f>
        <v/>
      </c>
      <c r="J22" s="10" t="str">
        <f>IFERROR(VLOOKUP(VALUE(RIGHT($H22,LEN($H22)-0)),[2]List1!$A$2:$D$1000,3,FALSE),"")</f>
        <v/>
      </c>
      <c r="K22" s="54" t="str">
        <f t="shared" si="0"/>
        <v/>
      </c>
      <c r="L22" s="52"/>
      <c r="M22" s="8"/>
    </row>
    <row r="23" spans="1:13" s="3" customFormat="1" ht="15" customHeight="1" x14ac:dyDescent="0.2">
      <c r="A23" s="16" t="s">
        <v>26</v>
      </c>
      <c r="B23" s="17"/>
      <c r="C23" s="18"/>
      <c r="D23" s="47" t="str">
        <f>IFERROR(VLOOKUP(VALUE(RIGHT($A23,LEN($A23)-0)),[1]Junior!$A$5:$BB$104,COLUMN(BB:BB),FALSE),"")</f>
        <v/>
      </c>
      <c r="E23" s="47" t="str">
        <f>IFERROR(VLOOKUP(VALUE(RIGHT($A23,LEN($A23)-0)),[1]Junior!$A$5:$BB$104,COLUMN(AB:AB),FALSE),"")</f>
        <v/>
      </c>
      <c r="F23" s="9" t="str">
        <f t="shared" si="1"/>
        <v/>
      </c>
      <c r="G23" s="8" t="str">
        <f t="shared" si="2"/>
        <v/>
      </c>
      <c r="H23" s="52" t="str">
        <f t="shared" si="3"/>
        <v/>
      </c>
      <c r="I23" s="10" t="str">
        <f>IFERROR(VLOOKUP(VALUE(RIGHT($H23,LEN($H23)-0)),[2]List1!$A$2:$D$1000,2,FALSE),"")</f>
        <v/>
      </c>
      <c r="J23" s="10" t="str">
        <f>IFERROR(VLOOKUP(VALUE(RIGHT($H23,LEN($H23)-0)),[2]List1!$A$2:$D$1000,3,FALSE),"")</f>
        <v/>
      </c>
      <c r="K23" s="54" t="str">
        <f t="shared" si="0"/>
        <v/>
      </c>
      <c r="L23" s="52"/>
      <c r="M23" s="8"/>
    </row>
    <row r="24" spans="1:13" s="3" customFormat="1" ht="15" customHeight="1" x14ac:dyDescent="0.2">
      <c r="A24" s="16" t="s">
        <v>27</v>
      </c>
      <c r="B24" s="17"/>
      <c r="C24" s="18"/>
      <c r="D24" s="47" t="str">
        <f>IFERROR(VLOOKUP(VALUE(RIGHT($A24,LEN($A24)-0)),[1]Junior!$A$5:$BB$104,COLUMN(BB:BB),FALSE),"")</f>
        <v/>
      </c>
      <c r="E24" s="47" t="str">
        <f>IFERROR(VLOOKUP(VALUE(RIGHT($A24,LEN($A24)-0)),[1]Junior!$A$5:$BB$104,COLUMN(AB:AB),FALSE),"")</f>
        <v/>
      </c>
      <c r="F24" s="9" t="str">
        <f t="shared" si="1"/>
        <v/>
      </c>
      <c r="G24" s="8" t="str">
        <f t="shared" si="2"/>
        <v/>
      </c>
      <c r="H24" s="52" t="str">
        <f t="shared" si="3"/>
        <v/>
      </c>
      <c r="I24" s="10" t="str">
        <f>IFERROR(VLOOKUP(VALUE(RIGHT($H24,LEN($H24)-0)),[2]List1!$A$2:$D$1000,2,FALSE),"")</f>
        <v/>
      </c>
      <c r="J24" s="10" t="str">
        <f>IFERROR(VLOOKUP(VALUE(RIGHT($H24,LEN($H24)-0)),[2]List1!$A$2:$D$1000,3,FALSE),"")</f>
        <v/>
      </c>
      <c r="K24" s="54" t="str">
        <f t="shared" si="0"/>
        <v/>
      </c>
      <c r="L24" s="52"/>
      <c r="M24" s="8"/>
    </row>
    <row r="25" spans="1:13" s="3" customFormat="1" ht="15" customHeight="1" x14ac:dyDescent="0.2">
      <c r="A25" s="16" t="s">
        <v>28</v>
      </c>
      <c r="B25" s="17"/>
      <c r="C25" s="18"/>
      <c r="D25" s="47" t="str">
        <f>IFERROR(VLOOKUP(VALUE(RIGHT($A25,LEN($A25)-0)),[1]Junior!$A$5:$BB$104,COLUMN(BB:BB),FALSE),"")</f>
        <v/>
      </c>
      <c r="E25" s="47" t="str">
        <f>IFERROR(VLOOKUP(VALUE(RIGHT($A25,LEN($A25)-0)),[1]Junior!$A$5:$BB$104,COLUMN(AB:AB),FALSE),"")</f>
        <v/>
      </c>
      <c r="F25" s="9" t="str">
        <f t="shared" si="1"/>
        <v/>
      </c>
      <c r="G25" s="8" t="str">
        <f t="shared" si="2"/>
        <v/>
      </c>
      <c r="H25" s="52" t="str">
        <f t="shared" si="3"/>
        <v/>
      </c>
      <c r="I25" s="10" t="str">
        <f>IFERROR(VLOOKUP(VALUE(RIGHT($H25,LEN($H25)-0)),[2]List1!$A$2:$D$1000,2,FALSE),"")</f>
        <v/>
      </c>
      <c r="J25" s="10" t="str">
        <f>IFERROR(VLOOKUP(VALUE(RIGHT($H25,LEN($H25)-0)),[2]List1!$A$2:$D$1000,3,FALSE),"")</f>
        <v/>
      </c>
      <c r="K25" s="54" t="str">
        <f t="shared" si="0"/>
        <v/>
      </c>
      <c r="L25" s="52"/>
      <c r="M25" s="8"/>
    </row>
    <row r="26" spans="1:13" s="3" customFormat="1" ht="15" customHeight="1" x14ac:dyDescent="0.2">
      <c r="A26" s="16" t="s">
        <v>29</v>
      </c>
      <c r="B26" s="17"/>
      <c r="C26" s="18"/>
      <c r="D26" s="47" t="str">
        <f>IFERROR(VLOOKUP(VALUE(RIGHT($A26,LEN($A26)-0)),[1]Junior!$A$5:$BB$104,COLUMN(BB:BB),FALSE),"")</f>
        <v/>
      </c>
      <c r="E26" s="47" t="str">
        <f>IFERROR(VLOOKUP(VALUE(RIGHT($A26,LEN($A26)-0)),[1]Junior!$A$5:$BB$104,COLUMN(AB:AB),FALSE),"")</f>
        <v/>
      </c>
      <c r="F26" s="9" t="str">
        <f t="shared" si="1"/>
        <v/>
      </c>
      <c r="G26" s="8" t="str">
        <f t="shared" si="2"/>
        <v/>
      </c>
      <c r="H26" s="52" t="str">
        <f t="shared" si="3"/>
        <v/>
      </c>
      <c r="I26" s="10" t="str">
        <f>IFERROR(VLOOKUP(VALUE(RIGHT($H26,LEN($H26)-0)),[2]List1!$A$2:$D$1000,2,FALSE),"")</f>
        <v/>
      </c>
      <c r="J26" s="10" t="str">
        <f>IFERROR(VLOOKUP(VALUE(RIGHT($H26,LEN($H26)-0)),[2]List1!$A$2:$D$1000,3,FALSE),"")</f>
        <v/>
      </c>
      <c r="K26" s="54" t="str">
        <f t="shared" si="0"/>
        <v/>
      </c>
      <c r="L26" s="52"/>
      <c r="M26" s="8"/>
    </row>
    <row r="27" spans="1:13" s="3" customFormat="1" ht="15" customHeight="1" x14ac:dyDescent="0.2">
      <c r="A27" s="16" t="s">
        <v>30</v>
      </c>
      <c r="B27" s="17"/>
      <c r="C27" s="18"/>
      <c r="D27" s="47" t="str">
        <f>IFERROR(VLOOKUP(VALUE(RIGHT($A27,LEN($A27)-0)),[1]Junior!$A$5:$BB$104,COLUMN(BB:BB),FALSE),"")</f>
        <v/>
      </c>
      <c r="E27" s="47" t="str">
        <f>IFERROR(VLOOKUP(VALUE(RIGHT($A27,LEN($A27)-0)),[1]Junior!$A$5:$BB$104,COLUMN(AB:AB),FALSE),"")</f>
        <v/>
      </c>
      <c r="F27" s="9" t="str">
        <f t="shared" si="1"/>
        <v/>
      </c>
      <c r="G27" s="8" t="str">
        <f t="shared" si="2"/>
        <v/>
      </c>
      <c r="H27" s="52" t="str">
        <f t="shared" si="3"/>
        <v/>
      </c>
      <c r="I27" s="10" t="str">
        <f>IFERROR(VLOOKUP(VALUE(RIGHT($H27,LEN($H27)-0)),[2]List1!$A$2:$D$1000,2,FALSE),"")</f>
        <v/>
      </c>
      <c r="J27" s="10" t="str">
        <f>IFERROR(VLOOKUP(VALUE(RIGHT($H27,LEN($H27)-0)),[2]List1!$A$2:$D$1000,3,FALSE),"")</f>
        <v/>
      </c>
      <c r="K27" s="54" t="str">
        <f t="shared" si="0"/>
        <v/>
      </c>
      <c r="L27" s="52"/>
      <c r="M27" s="8"/>
    </row>
    <row r="28" spans="1:13" s="3" customFormat="1" ht="15" customHeight="1" x14ac:dyDescent="0.2">
      <c r="A28" s="16" t="s">
        <v>31</v>
      </c>
      <c r="B28" s="17"/>
      <c r="C28" s="18"/>
      <c r="D28" s="47" t="str">
        <f>IFERROR(VLOOKUP(VALUE(RIGHT($A28,LEN($A28)-0)),[1]Junior!$A$5:$BB$104,COLUMN(BB:BB),FALSE),"")</f>
        <v/>
      </c>
      <c r="E28" s="47" t="str">
        <f>IFERROR(VLOOKUP(VALUE(RIGHT($A28,LEN($A28)-0)),[1]Junior!$A$5:$BB$104,COLUMN(AB:AB),FALSE),"")</f>
        <v/>
      </c>
      <c r="F28" s="9" t="str">
        <f t="shared" si="1"/>
        <v/>
      </c>
      <c r="G28" s="8" t="str">
        <f t="shared" si="2"/>
        <v/>
      </c>
      <c r="H28" s="52" t="str">
        <f t="shared" si="3"/>
        <v/>
      </c>
      <c r="I28" s="10" t="str">
        <f>IFERROR(VLOOKUP(VALUE(RIGHT($H28,LEN($H28)-0)),[2]List1!$A$2:$D$1000,2,FALSE),"")</f>
        <v/>
      </c>
      <c r="J28" s="10" t="str">
        <f>IFERROR(VLOOKUP(VALUE(RIGHT($H28,LEN($H28)-0)),[2]List1!$A$2:$D$1000,3,FALSE),"")</f>
        <v/>
      </c>
      <c r="K28" s="54" t="str">
        <f t="shared" si="0"/>
        <v/>
      </c>
      <c r="L28" s="52"/>
      <c r="M28" s="8"/>
    </row>
    <row r="29" spans="1:13" s="3" customFormat="1" ht="15" customHeight="1" x14ac:dyDescent="0.2">
      <c r="A29" s="16" t="s">
        <v>32</v>
      </c>
      <c r="B29" s="17"/>
      <c r="C29" s="18"/>
      <c r="D29" s="47" t="str">
        <f>IFERROR(VLOOKUP(VALUE(RIGHT($A29,LEN($A29)-0)),[1]Junior!$A$5:$BB$104,COLUMN(BB:BB),FALSE),"")</f>
        <v/>
      </c>
      <c r="E29" s="47" t="str">
        <f>IFERROR(VLOOKUP(VALUE(RIGHT($A29,LEN($A29)-0)),[1]Junior!$A$5:$BB$104,COLUMN(AB:AB),FALSE),"")</f>
        <v/>
      </c>
      <c r="F29" s="9" t="str">
        <f t="shared" si="1"/>
        <v/>
      </c>
      <c r="G29" s="8" t="str">
        <f t="shared" si="2"/>
        <v/>
      </c>
      <c r="H29" s="52" t="str">
        <f t="shared" si="3"/>
        <v/>
      </c>
      <c r="I29" s="10" t="str">
        <f>IFERROR(VLOOKUP(VALUE(RIGHT($H29,LEN($H29)-0)),[2]List1!$A$2:$D$1000,2,FALSE),"")</f>
        <v/>
      </c>
      <c r="J29" s="10" t="str">
        <f>IFERROR(VLOOKUP(VALUE(RIGHT($H29,LEN($H29)-0)),[2]List1!$A$2:$D$1000,3,FALSE),"")</f>
        <v/>
      </c>
      <c r="K29" s="54" t="str">
        <f t="shared" si="0"/>
        <v/>
      </c>
      <c r="L29" s="52"/>
      <c r="M29" s="8"/>
    </row>
    <row r="30" spans="1:13" s="3" customFormat="1" ht="15" customHeight="1" x14ac:dyDescent="0.2">
      <c r="A30" s="16" t="s">
        <v>33</v>
      </c>
      <c r="B30" s="17"/>
      <c r="C30" s="18"/>
      <c r="D30" s="47" t="str">
        <f>IFERROR(VLOOKUP(VALUE(RIGHT($A30,LEN($A30)-0)),[1]Junior!$A$5:$BB$104,COLUMN(BB:BB),FALSE),"")</f>
        <v/>
      </c>
      <c r="E30" s="47" t="str">
        <f>IFERROR(VLOOKUP(VALUE(RIGHT($A30,LEN($A30)-0)),[1]Junior!$A$5:$BB$104,COLUMN(AB:AB),FALSE),"")</f>
        <v/>
      </c>
      <c r="F30" s="9" t="str">
        <f t="shared" si="1"/>
        <v/>
      </c>
      <c r="G30" s="8" t="str">
        <f t="shared" si="2"/>
        <v/>
      </c>
      <c r="H30" s="52" t="str">
        <f t="shared" si="3"/>
        <v/>
      </c>
      <c r="I30" s="10" t="str">
        <f>IFERROR(VLOOKUP(VALUE(RIGHT($H30,LEN($H30)-0)),[2]List1!$A$2:$D$1000,2,FALSE),"")</f>
        <v/>
      </c>
      <c r="J30" s="10" t="str">
        <f>IFERROR(VLOOKUP(VALUE(RIGHT($H30,LEN($H30)-0)),[2]List1!$A$2:$D$1000,3,FALSE),"")</f>
        <v/>
      </c>
      <c r="K30" s="54" t="str">
        <f t="shared" si="0"/>
        <v/>
      </c>
      <c r="L30" s="52"/>
      <c r="M30" s="8"/>
    </row>
    <row r="31" spans="1:13" s="3" customFormat="1" ht="15" customHeight="1" x14ac:dyDescent="0.2">
      <c r="A31" s="16" t="s">
        <v>34</v>
      </c>
      <c r="B31" s="17"/>
      <c r="C31" s="18"/>
      <c r="D31" s="47" t="str">
        <f>IFERROR(VLOOKUP(VALUE(RIGHT($A31,LEN($A31)-0)),[1]Junior!$A$5:$BB$104,COLUMN(BB:BB),FALSE),"")</f>
        <v/>
      </c>
      <c r="E31" s="47" t="str">
        <f>IFERROR(VLOOKUP(VALUE(RIGHT($A31,LEN($A31)-0)),[1]Junior!$A$5:$BB$104,COLUMN(AB:AB),FALSE),"")</f>
        <v/>
      </c>
      <c r="F31" s="9" t="str">
        <f t="shared" si="1"/>
        <v/>
      </c>
      <c r="G31" s="8" t="str">
        <f t="shared" si="2"/>
        <v/>
      </c>
      <c r="H31" s="52" t="str">
        <f t="shared" si="3"/>
        <v/>
      </c>
      <c r="I31" s="10" t="str">
        <f>IFERROR(VLOOKUP(VALUE(RIGHT($H31,LEN($H31)-0)),[2]List1!$A$2:$D$1000,2,FALSE),"")</f>
        <v/>
      </c>
      <c r="J31" s="10" t="str">
        <f>IFERROR(VLOOKUP(VALUE(RIGHT($H31,LEN($H31)-0)),[2]List1!$A$2:$D$1000,3,FALSE),"")</f>
        <v/>
      </c>
      <c r="K31" s="54" t="str">
        <f t="shared" si="0"/>
        <v/>
      </c>
      <c r="L31" s="52"/>
      <c r="M31" s="8"/>
    </row>
    <row r="32" spans="1:13" s="3" customFormat="1" ht="15" customHeight="1" x14ac:dyDescent="0.2">
      <c r="A32" s="16" t="s">
        <v>35</v>
      </c>
      <c r="B32" s="17"/>
      <c r="C32" s="18"/>
      <c r="D32" s="47" t="str">
        <f>IFERROR(VLOOKUP(VALUE(RIGHT($A32,LEN($A32)-0)),[1]Junior!$A$5:$BB$104,COLUMN(BB:BB),FALSE),"")</f>
        <v/>
      </c>
      <c r="E32" s="47" t="str">
        <f>IFERROR(VLOOKUP(VALUE(RIGHT($A32,LEN($A32)-0)),[1]Junior!$A$5:$BB$104,COLUMN(AB:AB),FALSE),"")</f>
        <v/>
      </c>
      <c r="F32" s="9" t="str">
        <f t="shared" si="1"/>
        <v/>
      </c>
      <c r="G32" s="8" t="str">
        <f t="shared" si="2"/>
        <v/>
      </c>
      <c r="H32" s="52" t="str">
        <f t="shared" si="3"/>
        <v/>
      </c>
      <c r="I32" s="10" t="str">
        <f>IFERROR(VLOOKUP(VALUE(RIGHT($H32,LEN($H32)-0)),[2]List1!$A$2:$D$1000,2,FALSE),"")</f>
        <v/>
      </c>
      <c r="J32" s="10" t="str">
        <f>IFERROR(VLOOKUP(VALUE(RIGHT($H32,LEN($H32)-0)),[2]List1!$A$2:$D$1000,3,FALSE),"")</f>
        <v/>
      </c>
      <c r="K32" s="54" t="str">
        <f t="shared" si="0"/>
        <v/>
      </c>
      <c r="L32" s="52"/>
      <c r="M32" s="8"/>
    </row>
    <row r="33" spans="1:13" s="3" customFormat="1" ht="15" customHeight="1" x14ac:dyDescent="0.2">
      <c r="A33" s="16" t="s">
        <v>36</v>
      </c>
      <c r="B33" s="17"/>
      <c r="C33" s="18"/>
      <c r="D33" s="47" t="str">
        <f>IFERROR(VLOOKUP(VALUE(RIGHT($A33,LEN($A33)-0)),[1]Junior!$A$5:$BB$104,COLUMN(BB:BB),FALSE),"")</f>
        <v/>
      </c>
      <c r="E33" s="47" t="str">
        <f>IFERROR(VLOOKUP(VALUE(RIGHT($A33,LEN($A33)-0)),[1]Junior!$A$5:$BB$104,COLUMN(AB:AB),FALSE),"")</f>
        <v/>
      </c>
      <c r="F33" s="9" t="str">
        <f t="shared" si="1"/>
        <v/>
      </c>
      <c r="G33" s="8" t="str">
        <f t="shared" si="2"/>
        <v/>
      </c>
      <c r="H33" s="52" t="str">
        <f t="shared" si="3"/>
        <v/>
      </c>
      <c r="I33" s="10" t="str">
        <f>IFERROR(VLOOKUP(VALUE(RIGHT($H33,LEN($H33)-0)),[2]List1!$A$2:$D$1000,2,FALSE),"")</f>
        <v/>
      </c>
      <c r="J33" s="10" t="str">
        <f>IFERROR(VLOOKUP(VALUE(RIGHT($H33,LEN($H33)-0)),[2]List1!$A$2:$D$1000,3,FALSE),"")</f>
        <v/>
      </c>
      <c r="K33" s="54" t="str">
        <f t="shared" si="0"/>
        <v/>
      </c>
      <c r="L33" s="52"/>
      <c r="M33" s="8"/>
    </row>
    <row r="34" spans="1:13" s="3" customFormat="1" ht="15" customHeight="1" x14ac:dyDescent="0.2">
      <c r="A34" s="16" t="s">
        <v>37</v>
      </c>
      <c r="B34" s="17"/>
      <c r="C34" s="18"/>
      <c r="D34" s="47" t="str">
        <f>IFERROR(VLOOKUP(VALUE(RIGHT($A34,LEN($A34)-0)),[1]Junior!$A$5:$BB$104,COLUMN(BB:BB),FALSE),"")</f>
        <v/>
      </c>
      <c r="E34" s="47" t="str">
        <f>IFERROR(VLOOKUP(VALUE(RIGHT($A34,LEN($A34)-0)),[1]Junior!$A$5:$BB$104,COLUMN(AB:AB),FALSE),"")</f>
        <v/>
      </c>
      <c r="F34" s="9" t="str">
        <f t="shared" si="1"/>
        <v/>
      </c>
      <c r="G34" s="8" t="str">
        <f t="shared" si="2"/>
        <v/>
      </c>
      <c r="H34" s="52" t="str">
        <f t="shared" si="3"/>
        <v/>
      </c>
      <c r="I34" s="10" t="str">
        <f>IFERROR(VLOOKUP(VALUE(RIGHT($H34,LEN($H34)-0)),[2]List1!$A$2:$D$1000,2,FALSE),"")</f>
        <v/>
      </c>
      <c r="J34" s="10" t="str">
        <f>IFERROR(VLOOKUP(VALUE(RIGHT($H34,LEN($H34)-0)),[2]List1!$A$2:$D$1000,3,FALSE),"")</f>
        <v/>
      </c>
      <c r="K34" s="54" t="str">
        <f t="shared" si="0"/>
        <v/>
      </c>
      <c r="L34" s="52"/>
      <c r="M34" s="8"/>
    </row>
    <row r="35" spans="1:13" s="3" customFormat="1" ht="15" customHeight="1" x14ac:dyDescent="0.2">
      <c r="A35" s="16" t="s">
        <v>38</v>
      </c>
      <c r="B35" s="17"/>
      <c r="C35" s="18"/>
      <c r="D35" s="47" t="str">
        <f>IFERROR(VLOOKUP(VALUE(RIGHT($A35,LEN($A35)-0)),[1]Junior!$A$5:$BB$104,COLUMN(BB:BB),FALSE),"")</f>
        <v/>
      </c>
      <c r="E35" s="47" t="str">
        <f>IFERROR(VLOOKUP(VALUE(RIGHT($A35,LEN($A35)-0)),[1]Junior!$A$5:$BB$104,COLUMN(AB:AB),FALSE),"")</f>
        <v/>
      </c>
      <c r="F35" s="9" t="str">
        <f t="shared" si="1"/>
        <v/>
      </c>
      <c r="G35" s="8" t="str">
        <f t="shared" si="2"/>
        <v/>
      </c>
      <c r="H35" s="52" t="str">
        <f t="shared" si="3"/>
        <v/>
      </c>
      <c r="I35" s="10" t="str">
        <f>IFERROR(VLOOKUP(VALUE(RIGHT($H35,LEN($H35)-0)),[2]List1!$A$2:$D$1000,2,FALSE),"")</f>
        <v/>
      </c>
      <c r="J35" s="10" t="str">
        <f>IFERROR(VLOOKUP(VALUE(RIGHT($H35,LEN($H35)-0)),[2]List1!$A$2:$D$1000,3,FALSE),"")</f>
        <v/>
      </c>
      <c r="K35" s="54" t="str">
        <f t="shared" si="0"/>
        <v/>
      </c>
      <c r="L35" s="52"/>
      <c r="M35" s="8"/>
    </row>
    <row r="36" spans="1:13" s="3" customFormat="1" ht="15" customHeight="1" x14ac:dyDescent="0.2">
      <c r="A36" s="16" t="s">
        <v>39</v>
      </c>
      <c r="B36" s="17"/>
      <c r="C36" s="18"/>
      <c r="D36" s="47" t="str">
        <f>IFERROR(VLOOKUP(VALUE(RIGHT($A36,LEN($A36)-0)),[1]Junior!$A$5:$BB$104,COLUMN(BB:BB),FALSE),"")</f>
        <v/>
      </c>
      <c r="E36" s="47" t="str">
        <f>IFERROR(VLOOKUP(VALUE(RIGHT($A36,LEN($A36)-0)),[1]Junior!$A$5:$BB$104,COLUMN(AB:AB),FALSE),"")</f>
        <v/>
      </c>
      <c r="F36" s="9" t="str">
        <f t="shared" si="1"/>
        <v/>
      </c>
      <c r="G36" s="8" t="str">
        <f t="shared" si="2"/>
        <v/>
      </c>
      <c r="H36" s="52" t="str">
        <f t="shared" si="3"/>
        <v/>
      </c>
      <c r="I36" s="10" t="str">
        <f>IFERROR(VLOOKUP(VALUE(RIGHT($H36,LEN($H36)-0)),[2]List1!$A$2:$D$1000,2,FALSE),"")</f>
        <v/>
      </c>
      <c r="J36" s="10" t="str">
        <f>IFERROR(VLOOKUP(VALUE(RIGHT($H36,LEN($H36)-0)),[2]List1!$A$2:$D$1000,3,FALSE),"")</f>
        <v/>
      </c>
      <c r="K36" s="54" t="str">
        <f t="shared" si="0"/>
        <v/>
      </c>
      <c r="L36" s="52"/>
      <c r="M36" s="8"/>
    </row>
    <row r="37" spans="1:13" s="3" customFormat="1" ht="15" customHeight="1" x14ac:dyDescent="0.2">
      <c r="A37" s="16" t="s">
        <v>40</v>
      </c>
      <c r="B37" s="17"/>
      <c r="C37" s="18"/>
      <c r="D37" s="47" t="str">
        <f>IFERROR(VLOOKUP(VALUE(RIGHT($A37,LEN($A37)-0)),[1]Junior!$A$5:$BB$104,COLUMN(BB:BB),FALSE),"")</f>
        <v/>
      </c>
      <c r="E37" s="47" t="str">
        <f>IFERROR(VLOOKUP(VALUE(RIGHT($A37,LEN($A37)-0)),[1]Junior!$A$5:$BB$104,COLUMN(AB:AB),FALSE),"")</f>
        <v/>
      </c>
      <c r="F37" s="9" t="str">
        <f t="shared" si="1"/>
        <v/>
      </c>
      <c r="G37" s="8" t="str">
        <f t="shared" si="2"/>
        <v/>
      </c>
      <c r="H37" s="52" t="str">
        <f t="shared" si="3"/>
        <v/>
      </c>
      <c r="I37" s="10" t="str">
        <f>IFERROR(VLOOKUP(VALUE(RIGHT($H37,LEN($H37)-0)),[2]List1!$A$2:$D$1000,2,FALSE),"")</f>
        <v/>
      </c>
      <c r="J37" s="10" t="str">
        <f>IFERROR(VLOOKUP(VALUE(RIGHT($H37,LEN($H37)-0)),[2]List1!$A$2:$D$1000,3,FALSE),"")</f>
        <v/>
      </c>
      <c r="K37" s="54" t="str">
        <f t="shared" si="0"/>
        <v/>
      </c>
      <c r="L37" s="52"/>
      <c r="M37" s="8"/>
    </row>
    <row r="38" spans="1:13" s="3" customFormat="1" ht="15" customHeight="1" x14ac:dyDescent="0.2">
      <c r="A38" s="16" t="s">
        <v>41</v>
      </c>
      <c r="B38" s="17"/>
      <c r="C38" s="18"/>
      <c r="D38" s="47" t="str">
        <f>IFERROR(VLOOKUP(VALUE(RIGHT($A38,LEN($A38)-0)),[1]Junior!$A$5:$BB$104,COLUMN(BB:BB),FALSE),"")</f>
        <v/>
      </c>
      <c r="E38" s="47" t="str">
        <f>IFERROR(VLOOKUP(VALUE(RIGHT($A38,LEN($A38)-0)),[1]Junior!$A$5:$BB$104,COLUMN(AB:AB),FALSE),"")</f>
        <v/>
      </c>
      <c r="F38" s="9" t="str">
        <f t="shared" si="1"/>
        <v/>
      </c>
      <c r="G38" s="8" t="str">
        <f t="shared" si="2"/>
        <v/>
      </c>
      <c r="H38" s="52" t="str">
        <f t="shared" si="3"/>
        <v/>
      </c>
      <c r="I38" s="10" t="str">
        <f>IFERROR(VLOOKUP(VALUE(RIGHT($H38,LEN($H38)-0)),[2]List1!$A$2:$D$1000,2,FALSE),"")</f>
        <v/>
      </c>
      <c r="J38" s="10" t="str">
        <f>IFERROR(VLOOKUP(VALUE(RIGHT($H38,LEN($H38)-0)),[2]List1!$A$2:$D$1000,3,FALSE),"")</f>
        <v/>
      </c>
      <c r="K38" s="54" t="str">
        <f t="shared" si="0"/>
        <v/>
      </c>
      <c r="L38" s="52"/>
      <c r="M38" s="8"/>
    </row>
    <row r="39" spans="1:13" s="3" customFormat="1" ht="15" customHeight="1" x14ac:dyDescent="0.2">
      <c r="A39" s="16" t="s">
        <v>42</v>
      </c>
      <c r="B39" s="17"/>
      <c r="C39" s="18"/>
      <c r="D39" s="47" t="str">
        <f>IFERROR(VLOOKUP(VALUE(RIGHT($A39,LEN($A39)-0)),[1]Junior!$A$5:$BB$104,COLUMN(BB:BB),FALSE),"")</f>
        <v/>
      </c>
      <c r="E39" s="47" t="str">
        <f>IFERROR(VLOOKUP(VALUE(RIGHT($A39,LEN($A39)-0)),[1]Junior!$A$5:$BB$104,COLUMN(AB:AB),FALSE),"")</f>
        <v/>
      </c>
      <c r="F39" s="9" t="str">
        <f t="shared" si="1"/>
        <v/>
      </c>
      <c r="G39" s="8" t="str">
        <f t="shared" si="2"/>
        <v/>
      </c>
      <c r="H39" s="52" t="str">
        <f t="shared" si="3"/>
        <v/>
      </c>
      <c r="I39" s="10" t="str">
        <f>IFERROR(VLOOKUP(VALUE(RIGHT($H39,LEN($H39)-0)),[2]List1!$A$2:$D$1000,2,FALSE),"")</f>
        <v/>
      </c>
      <c r="J39" s="10" t="str">
        <f>IFERROR(VLOOKUP(VALUE(RIGHT($H39,LEN($H39)-0)),[2]List1!$A$2:$D$1000,3,FALSE),"")</f>
        <v/>
      </c>
      <c r="K39" s="54" t="str">
        <f t="shared" si="0"/>
        <v/>
      </c>
      <c r="L39" s="52"/>
      <c r="M39" s="8"/>
    </row>
    <row r="40" spans="1:13" s="3" customFormat="1" ht="15" customHeight="1" x14ac:dyDescent="0.2">
      <c r="A40" s="16" t="s">
        <v>43</v>
      </c>
      <c r="B40" s="17"/>
      <c r="C40" s="18"/>
      <c r="D40" s="47" t="str">
        <f>IFERROR(VLOOKUP(VALUE(RIGHT($A40,LEN($A40)-0)),[1]Junior!$A$5:$BB$104,COLUMN(BB:BB),FALSE),"")</f>
        <v/>
      </c>
      <c r="E40" s="47" t="str">
        <f>IFERROR(VLOOKUP(VALUE(RIGHT($A40,LEN($A40)-0)),[1]Junior!$A$5:$BB$104,COLUMN(AB:AB),FALSE),"")</f>
        <v/>
      </c>
      <c r="F40" s="9" t="str">
        <f t="shared" si="1"/>
        <v/>
      </c>
      <c r="G40" s="8" t="str">
        <f t="shared" si="2"/>
        <v/>
      </c>
      <c r="H40" s="52" t="str">
        <f t="shared" si="3"/>
        <v/>
      </c>
      <c r="I40" s="10" t="str">
        <f>IFERROR(VLOOKUP(VALUE(RIGHT($H40,LEN($H40)-0)),[2]List1!$A$2:$D$1000,2,FALSE),"")</f>
        <v/>
      </c>
      <c r="J40" s="10" t="str">
        <f>IFERROR(VLOOKUP(VALUE(RIGHT($H40,LEN($H40)-0)),[2]List1!$A$2:$D$1000,3,FALSE),"")</f>
        <v/>
      </c>
      <c r="K40" s="54" t="str">
        <f t="shared" si="0"/>
        <v/>
      </c>
      <c r="L40" s="52"/>
      <c r="M40" s="8"/>
    </row>
    <row r="41" spans="1:13" s="3" customFormat="1" ht="15" customHeight="1" x14ac:dyDescent="0.2">
      <c r="A41" s="16" t="s">
        <v>44</v>
      </c>
      <c r="B41" s="17"/>
      <c r="C41" s="18"/>
      <c r="D41" s="47" t="str">
        <f>IFERROR(VLOOKUP(VALUE(RIGHT($A41,LEN($A41)-0)),[1]Junior!$A$5:$BB$104,COLUMN(BB:BB),FALSE),"")</f>
        <v/>
      </c>
      <c r="E41" s="47" t="str">
        <f>IFERROR(VLOOKUP(VALUE(RIGHT($A41,LEN($A41)-0)),[1]Junior!$A$5:$BB$104,COLUMN(AB:AB),FALSE),"")</f>
        <v/>
      </c>
      <c r="F41" s="9" t="str">
        <f t="shared" si="1"/>
        <v/>
      </c>
      <c r="G41" s="8" t="str">
        <f t="shared" si="2"/>
        <v/>
      </c>
      <c r="H41" s="52" t="str">
        <f t="shared" si="3"/>
        <v/>
      </c>
      <c r="I41" s="10" t="str">
        <f>IFERROR(VLOOKUP(VALUE(RIGHT($H41,LEN($H41)-0)),[2]List1!$A$2:$D$1000,2,FALSE),"")</f>
        <v/>
      </c>
      <c r="J41" s="10" t="str">
        <f>IFERROR(VLOOKUP(VALUE(RIGHT($H41,LEN($H41)-0)),[2]List1!$A$2:$D$1000,3,FALSE),"")</f>
        <v/>
      </c>
      <c r="K41" s="54" t="str">
        <f t="shared" si="0"/>
        <v/>
      </c>
      <c r="L41" s="52"/>
      <c r="M41" s="8"/>
    </row>
    <row r="42" spans="1:13" s="3" customFormat="1" ht="15" customHeight="1" x14ac:dyDescent="0.2">
      <c r="A42" s="16" t="s">
        <v>45</v>
      </c>
      <c r="B42" s="17"/>
      <c r="C42" s="18"/>
      <c r="D42" s="47" t="str">
        <f>IFERROR(VLOOKUP(VALUE(RIGHT($A42,LEN($A42)-0)),[1]Junior!$A$5:$BB$104,COLUMN(BB:BB),FALSE),"")</f>
        <v/>
      </c>
      <c r="E42" s="47" t="str">
        <f>IFERROR(VLOOKUP(VALUE(RIGHT($A42,LEN($A42)-0)),[1]Junior!$A$5:$BB$104,COLUMN(AB:AB),FALSE),"")</f>
        <v/>
      </c>
      <c r="F42" s="9" t="str">
        <f t="shared" si="1"/>
        <v/>
      </c>
      <c r="G42" s="8" t="str">
        <f t="shared" si="2"/>
        <v/>
      </c>
      <c r="H42" s="52" t="str">
        <f t="shared" si="3"/>
        <v/>
      </c>
      <c r="I42" s="10" t="str">
        <f>IFERROR(VLOOKUP(VALUE(RIGHT($H42,LEN($H42)-0)),[2]List1!$A$2:$D$1000,2,FALSE),"")</f>
        <v/>
      </c>
      <c r="J42" s="10" t="str">
        <f>IFERROR(VLOOKUP(VALUE(RIGHT($H42,LEN($H42)-0)),[2]List1!$A$2:$D$1000,3,FALSE),"")</f>
        <v/>
      </c>
      <c r="K42" s="54" t="str">
        <f t="shared" si="0"/>
        <v/>
      </c>
      <c r="L42" s="52"/>
      <c r="M42" s="8"/>
    </row>
    <row r="43" spans="1:13" s="3" customFormat="1" ht="15" customHeight="1" x14ac:dyDescent="0.2">
      <c r="A43" s="16" t="s">
        <v>46</v>
      </c>
      <c r="B43" s="17"/>
      <c r="C43" s="18"/>
      <c r="D43" s="47" t="str">
        <f>IFERROR(VLOOKUP(VALUE(RIGHT($A43,LEN($A43)-0)),[1]Junior!$A$5:$BB$104,COLUMN(BB:BB),FALSE),"")</f>
        <v/>
      </c>
      <c r="E43" s="47" t="str">
        <f>IFERROR(VLOOKUP(VALUE(RIGHT($A43,LEN($A43)-0)),[1]Junior!$A$5:$BB$104,COLUMN(AB:AB),FALSE),"")</f>
        <v/>
      </c>
      <c r="F43" s="9" t="str">
        <f t="shared" si="1"/>
        <v/>
      </c>
      <c r="G43" s="8" t="str">
        <f t="shared" si="2"/>
        <v/>
      </c>
      <c r="H43" s="52" t="str">
        <f t="shared" si="3"/>
        <v/>
      </c>
      <c r="I43" s="10" t="str">
        <f>IFERROR(VLOOKUP(VALUE(RIGHT($H43,LEN($H43)-0)),[2]List1!$A$2:$D$1000,2,FALSE),"")</f>
        <v/>
      </c>
      <c r="J43" s="10" t="str">
        <f>IFERROR(VLOOKUP(VALUE(RIGHT($H43,LEN($H43)-0)),[2]List1!$A$2:$D$1000,3,FALSE),"")</f>
        <v/>
      </c>
      <c r="K43" s="54" t="str">
        <f t="shared" ref="K43:K74" si="4">IF(D43="","",D43/60)</f>
        <v/>
      </c>
      <c r="L43" s="52"/>
      <c r="M43" s="8"/>
    </row>
    <row r="44" spans="1:13" s="3" customFormat="1" ht="15" customHeight="1" x14ac:dyDescent="0.2">
      <c r="A44" s="16" t="s">
        <v>47</v>
      </c>
      <c r="B44" s="17"/>
      <c r="C44" s="18"/>
      <c r="D44" s="47" t="str">
        <f>IFERROR(VLOOKUP(VALUE(RIGHT($A44,LEN($A44)-0)),[1]Junior!$A$5:$BB$104,COLUMN(BB:BB),FALSE),"")</f>
        <v/>
      </c>
      <c r="E44" s="47" t="str">
        <f>IFERROR(VLOOKUP(VALUE(RIGHT($A44,LEN($A44)-0)),[1]Junior!$A$5:$BB$104,COLUMN(AB:AB),FALSE),"")</f>
        <v/>
      </c>
      <c r="F44" s="9" t="str">
        <f t="shared" si="1"/>
        <v/>
      </c>
      <c r="G44" s="8" t="str">
        <f t="shared" si="2"/>
        <v/>
      </c>
      <c r="H44" s="52" t="str">
        <f t="shared" si="3"/>
        <v/>
      </c>
      <c r="I44" s="10" t="str">
        <f>IFERROR(VLOOKUP(VALUE(RIGHT($H44,LEN($H44)-0)),[2]List1!$A$2:$D$1000,2,FALSE),"")</f>
        <v/>
      </c>
      <c r="J44" s="10" t="str">
        <f>IFERROR(VLOOKUP(VALUE(RIGHT($H44,LEN($H44)-0)),[2]List1!$A$2:$D$1000,3,FALSE),"")</f>
        <v/>
      </c>
      <c r="K44" s="54" t="str">
        <f t="shared" si="4"/>
        <v/>
      </c>
      <c r="L44" s="52"/>
      <c r="M44" s="8"/>
    </row>
    <row r="45" spans="1:13" s="3" customFormat="1" ht="15" customHeight="1" x14ac:dyDescent="0.2">
      <c r="A45" s="16" t="s">
        <v>48</v>
      </c>
      <c r="B45" s="17"/>
      <c r="C45" s="18"/>
      <c r="D45" s="47" t="str">
        <f>IFERROR(VLOOKUP(VALUE(RIGHT($A45,LEN($A45)-0)),[1]Junior!$A$5:$BB$104,COLUMN(BB:BB),FALSE),"")</f>
        <v/>
      </c>
      <c r="E45" s="47" t="str">
        <f>IFERROR(VLOOKUP(VALUE(RIGHT($A45,LEN($A45)-0)),[1]Junior!$A$5:$BB$104,COLUMN(AB:AB),FALSE),"")</f>
        <v/>
      </c>
      <c r="F45" s="9" t="str">
        <f t="shared" si="1"/>
        <v/>
      </c>
      <c r="G45" s="8" t="str">
        <f t="shared" si="2"/>
        <v/>
      </c>
      <c r="H45" s="52" t="str">
        <f t="shared" si="3"/>
        <v/>
      </c>
      <c r="I45" s="10" t="str">
        <f>IFERROR(VLOOKUP(VALUE(RIGHT($H45,LEN($H45)-0)),[2]List1!$A$2:$D$1000,2,FALSE),"")</f>
        <v/>
      </c>
      <c r="J45" s="10" t="str">
        <f>IFERROR(VLOOKUP(VALUE(RIGHT($H45,LEN($H45)-0)),[2]List1!$A$2:$D$1000,3,FALSE),"")</f>
        <v/>
      </c>
      <c r="K45" s="54" t="str">
        <f t="shared" si="4"/>
        <v/>
      </c>
      <c r="L45" s="52"/>
      <c r="M45" s="8"/>
    </row>
    <row r="46" spans="1:13" s="3" customFormat="1" ht="15" customHeight="1" x14ac:dyDescent="0.2">
      <c r="A46" s="16" t="s">
        <v>49</v>
      </c>
      <c r="B46" s="17"/>
      <c r="C46" s="18"/>
      <c r="D46" s="47" t="str">
        <f>IFERROR(VLOOKUP(VALUE(RIGHT($A46,LEN($A46)-0)),[1]Junior!$A$5:$BB$104,COLUMN(BB:BB),FALSE),"")</f>
        <v/>
      </c>
      <c r="E46" s="47" t="str">
        <f>IFERROR(VLOOKUP(VALUE(RIGHT($A46,LEN($A46)-0)),[1]Junior!$A$5:$BB$104,COLUMN(AB:AB),FALSE),"")</f>
        <v/>
      </c>
      <c r="F46" s="9" t="str">
        <f t="shared" si="1"/>
        <v/>
      </c>
      <c r="G46" s="8" t="str">
        <f t="shared" si="2"/>
        <v/>
      </c>
      <c r="H46" s="52" t="str">
        <f t="shared" si="3"/>
        <v/>
      </c>
      <c r="I46" s="10" t="str">
        <f>IFERROR(VLOOKUP(VALUE(RIGHT($H46,LEN($H46)-0)),[2]List1!$A$2:$D$1000,2,FALSE),"")</f>
        <v/>
      </c>
      <c r="J46" s="10" t="str">
        <f>IFERROR(VLOOKUP(VALUE(RIGHT($H46,LEN($H46)-0)),[2]List1!$A$2:$D$1000,3,FALSE),"")</f>
        <v/>
      </c>
      <c r="K46" s="54" t="str">
        <f t="shared" si="4"/>
        <v/>
      </c>
      <c r="L46" s="52"/>
      <c r="M46" s="8"/>
    </row>
    <row r="47" spans="1:13" s="3" customFormat="1" ht="15" customHeight="1" x14ac:dyDescent="0.2">
      <c r="A47" s="16" t="s">
        <v>50</v>
      </c>
      <c r="B47" s="17"/>
      <c r="C47" s="18"/>
      <c r="D47" s="47" t="str">
        <f>IFERROR(VLOOKUP(VALUE(RIGHT($A47,LEN($A47)-0)),[1]Junior!$A$5:$BB$104,COLUMN(BB:BB),FALSE),"")</f>
        <v/>
      </c>
      <c r="E47" s="47" t="str">
        <f>IFERROR(VLOOKUP(VALUE(RIGHT($A47,LEN($A47)-0)),[1]Junior!$A$5:$BB$104,COLUMN(AB:AB),FALSE),"")</f>
        <v/>
      </c>
      <c r="F47" s="9" t="str">
        <f t="shared" si="1"/>
        <v/>
      </c>
      <c r="G47" s="8" t="str">
        <f t="shared" si="2"/>
        <v/>
      </c>
      <c r="H47" s="52" t="str">
        <f t="shared" si="3"/>
        <v/>
      </c>
      <c r="I47" s="10" t="str">
        <f>IFERROR(VLOOKUP(VALUE(RIGHT($H47,LEN($H47)-0)),[2]List1!$A$2:$D$1000,2,FALSE),"")</f>
        <v/>
      </c>
      <c r="J47" s="10" t="str">
        <f>IFERROR(VLOOKUP(VALUE(RIGHT($H47,LEN($H47)-0)),[2]List1!$A$2:$D$1000,3,FALSE),"")</f>
        <v/>
      </c>
      <c r="K47" s="54" t="str">
        <f t="shared" si="4"/>
        <v/>
      </c>
      <c r="L47" s="52"/>
      <c r="M47" s="8"/>
    </row>
    <row r="48" spans="1:13" s="3" customFormat="1" ht="15" customHeight="1" x14ac:dyDescent="0.2">
      <c r="A48" s="16" t="s">
        <v>51</v>
      </c>
      <c r="B48" s="17"/>
      <c r="C48" s="18"/>
      <c r="D48" s="47" t="str">
        <f>IFERROR(VLOOKUP(VALUE(RIGHT($A48,LEN($A48)-0)),[1]Junior!$A$5:$BB$104,COLUMN(BB:BB),FALSE),"")</f>
        <v/>
      </c>
      <c r="E48" s="47" t="str">
        <f>IFERROR(VLOOKUP(VALUE(RIGHT($A48,LEN($A48)-0)),[1]Junior!$A$5:$BB$104,COLUMN(AB:AB),FALSE),"")</f>
        <v/>
      </c>
      <c r="F48" s="9" t="str">
        <f t="shared" si="1"/>
        <v/>
      </c>
      <c r="G48" s="8" t="str">
        <f t="shared" si="2"/>
        <v/>
      </c>
      <c r="H48" s="52" t="str">
        <f t="shared" si="3"/>
        <v/>
      </c>
      <c r="I48" s="10" t="str">
        <f>IFERROR(VLOOKUP(VALUE(RIGHT($H48,LEN($H48)-0)),[2]List1!$A$2:$D$1000,2,FALSE),"")</f>
        <v/>
      </c>
      <c r="J48" s="10" t="str">
        <f>IFERROR(VLOOKUP(VALUE(RIGHT($H48,LEN($H48)-0)),[2]List1!$A$2:$D$1000,3,FALSE),"")</f>
        <v/>
      </c>
      <c r="K48" s="54" t="str">
        <f t="shared" si="4"/>
        <v/>
      </c>
      <c r="L48" s="52"/>
      <c r="M48" s="8"/>
    </row>
    <row r="49" spans="1:13" s="3" customFormat="1" ht="15" customHeight="1" x14ac:dyDescent="0.2">
      <c r="A49" s="16" t="s">
        <v>52</v>
      </c>
      <c r="B49" s="17"/>
      <c r="C49" s="18"/>
      <c r="D49" s="47" t="str">
        <f>IFERROR(VLOOKUP(VALUE(RIGHT($A49,LEN($A49)-0)),[1]Junior!$A$5:$BB$104,COLUMN(BB:BB),FALSE),"")</f>
        <v/>
      </c>
      <c r="E49" s="47" t="str">
        <f>IFERROR(VLOOKUP(VALUE(RIGHT($A49,LEN($A49)-0)),[1]Junior!$A$5:$BB$104,COLUMN(AB:AB),FALSE),"")</f>
        <v/>
      </c>
      <c r="F49" s="9" t="str">
        <f t="shared" si="1"/>
        <v/>
      </c>
      <c r="G49" s="8" t="str">
        <f t="shared" si="2"/>
        <v/>
      </c>
      <c r="H49" s="52" t="str">
        <f t="shared" si="3"/>
        <v/>
      </c>
      <c r="I49" s="10" t="str">
        <f>IFERROR(VLOOKUP(VALUE(RIGHT($H49,LEN($H49)-0)),[2]List1!$A$2:$D$1000,2,FALSE),"")</f>
        <v/>
      </c>
      <c r="J49" s="10" t="str">
        <f>IFERROR(VLOOKUP(VALUE(RIGHT($H49,LEN($H49)-0)),[2]List1!$A$2:$D$1000,3,FALSE),"")</f>
        <v/>
      </c>
      <c r="K49" s="54" t="str">
        <f t="shared" si="4"/>
        <v/>
      </c>
      <c r="L49" s="52"/>
      <c r="M49" s="8"/>
    </row>
    <row r="50" spans="1:13" s="3" customFormat="1" ht="15" customHeight="1" x14ac:dyDescent="0.2">
      <c r="A50" s="16" t="s">
        <v>53</v>
      </c>
      <c r="B50" s="17"/>
      <c r="C50" s="18"/>
      <c r="D50" s="47" t="str">
        <f>IFERROR(VLOOKUP(VALUE(RIGHT($A50,LEN($A50)-0)),[1]Junior!$A$5:$BB$104,COLUMN(BB:BB),FALSE),"")</f>
        <v/>
      </c>
      <c r="E50" s="47" t="str">
        <f>IFERROR(VLOOKUP(VALUE(RIGHT($A50,LEN($A50)-0)),[1]Junior!$A$5:$BB$104,COLUMN(AB:AB),FALSE),"")</f>
        <v/>
      </c>
      <c r="F50" s="9" t="str">
        <f t="shared" si="1"/>
        <v/>
      </c>
      <c r="G50" s="8" t="str">
        <f t="shared" si="2"/>
        <v/>
      </c>
      <c r="H50" s="52" t="str">
        <f t="shared" si="3"/>
        <v/>
      </c>
      <c r="I50" s="10" t="str">
        <f>IFERROR(VLOOKUP(VALUE(RIGHT($H50,LEN($H50)-0)),[2]List1!$A$2:$D$1000,2,FALSE),"")</f>
        <v/>
      </c>
      <c r="J50" s="10" t="str">
        <f>IFERROR(VLOOKUP(VALUE(RIGHT($H50,LEN($H50)-0)),[2]List1!$A$2:$D$1000,3,FALSE),"")</f>
        <v/>
      </c>
      <c r="K50" s="54" t="str">
        <f t="shared" si="4"/>
        <v/>
      </c>
      <c r="L50" s="52"/>
      <c r="M50" s="8"/>
    </row>
    <row r="51" spans="1:13" s="3" customFormat="1" ht="15" customHeight="1" x14ac:dyDescent="0.2">
      <c r="A51" s="16" t="s">
        <v>54</v>
      </c>
      <c r="B51" s="17"/>
      <c r="C51" s="18"/>
      <c r="D51" s="47" t="str">
        <f>IFERROR(VLOOKUP(VALUE(RIGHT($A51,LEN($A51)-0)),[1]Junior!$A$5:$BB$104,COLUMN(BB:BB),FALSE),"")</f>
        <v/>
      </c>
      <c r="E51" s="47" t="str">
        <f>IFERROR(VLOOKUP(VALUE(RIGHT($A51,LEN($A51)-0)),[1]Junior!$A$5:$BB$104,COLUMN(AB:AB),FALSE),"")</f>
        <v/>
      </c>
      <c r="F51" s="9" t="str">
        <f t="shared" si="1"/>
        <v/>
      </c>
      <c r="G51" s="8" t="str">
        <f t="shared" si="2"/>
        <v/>
      </c>
      <c r="H51" s="52" t="str">
        <f t="shared" si="3"/>
        <v/>
      </c>
      <c r="I51" s="10" t="str">
        <f>IFERROR(VLOOKUP(VALUE(RIGHT($H51,LEN($H51)-0)),[2]List1!$A$2:$D$1000,2,FALSE),"")</f>
        <v/>
      </c>
      <c r="J51" s="10" t="str">
        <f>IFERROR(VLOOKUP(VALUE(RIGHT($H51,LEN($H51)-0)),[2]List1!$A$2:$D$1000,3,FALSE),"")</f>
        <v/>
      </c>
      <c r="K51" s="54" t="str">
        <f t="shared" si="4"/>
        <v/>
      </c>
      <c r="L51" s="52"/>
      <c r="M51" s="8"/>
    </row>
    <row r="52" spans="1:13" s="3" customFormat="1" ht="15" customHeight="1" x14ac:dyDescent="0.2">
      <c r="A52" s="16" t="s">
        <v>55</v>
      </c>
      <c r="B52" s="17"/>
      <c r="C52" s="18"/>
      <c r="D52" s="47" t="str">
        <f>IFERROR(VLOOKUP(VALUE(RIGHT($A52,LEN($A52)-0)),[1]Junior!$A$5:$BB$104,COLUMN(BB:BB),FALSE),"")</f>
        <v/>
      </c>
      <c r="E52" s="47" t="str">
        <f>IFERROR(VLOOKUP(VALUE(RIGHT($A52,LEN($A52)-0)),[1]Junior!$A$5:$BB$104,COLUMN(AB:AB),FALSE),"")</f>
        <v/>
      </c>
      <c r="F52" s="9" t="str">
        <f t="shared" si="1"/>
        <v/>
      </c>
      <c r="G52" s="8" t="str">
        <f t="shared" si="2"/>
        <v/>
      </c>
      <c r="H52" s="52" t="str">
        <f t="shared" si="3"/>
        <v/>
      </c>
      <c r="I52" s="10" t="str">
        <f>IFERROR(VLOOKUP(VALUE(RIGHT($H52,LEN($H52)-0)),[2]List1!$A$2:$D$1000,2,FALSE),"")</f>
        <v/>
      </c>
      <c r="J52" s="10" t="str">
        <f>IFERROR(VLOOKUP(VALUE(RIGHT($H52,LEN($H52)-0)),[2]List1!$A$2:$D$1000,3,FALSE),"")</f>
        <v/>
      </c>
      <c r="K52" s="54" t="str">
        <f t="shared" si="4"/>
        <v/>
      </c>
      <c r="L52" s="52"/>
      <c r="M52" s="8"/>
    </row>
    <row r="53" spans="1:13" s="3" customFormat="1" ht="15" customHeight="1" x14ac:dyDescent="0.2">
      <c r="A53" s="16" t="s">
        <v>56</v>
      </c>
      <c r="B53" s="17"/>
      <c r="C53" s="18"/>
      <c r="D53" s="47" t="str">
        <f>IFERROR(VLOOKUP(VALUE(RIGHT($A53,LEN($A53)-0)),[1]Junior!$A$5:$BB$104,COLUMN(BB:BB),FALSE),"")</f>
        <v/>
      </c>
      <c r="E53" s="47" t="str">
        <f>IFERROR(VLOOKUP(VALUE(RIGHT($A53,LEN($A53)-0)),[1]Junior!$A$5:$BB$104,COLUMN(AB:AB),FALSE),"")</f>
        <v/>
      </c>
      <c r="F53" s="9" t="str">
        <f t="shared" si="1"/>
        <v/>
      </c>
      <c r="G53" s="8" t="str">
        <f t="shared" si="2"/>
        <v/>
      </c>
      <c r="H53" s="52" t="str">
        <f t="shared" si="3"/>
        <v/>
      </c>
      <c r="I53" s="10" t="str">
        <f>IFERROR(VLOOKUP(VALUE(RIGHT($H53,LEN($H53)-0)),[2]List1!$A$2:$D$1000,2,FALSE),"")</f>
        <v/>
      </c>
      <c r="J53" s="10" t="str">
        <f>IFERROR(VLOOKUP(VALUE(RIGHT($H53,LEN($H53)-0)),[2]List1!$A$2:$D$1000,3,FALSE),"")</f>
        <v/>
      </c>
      <c r="K53" s="54" t="str">
        <f t="shared" si="4"/>
        <v/>
      </c>
      <c r="L53" s="52"/>
      <c r="M53" s="8"/>
    </row>
    <row r="54" spans="1:13" s="3" customFormat="1" ht="15" customHeight="1" x14ac:dyDescent="0.2">
      <c r="A54" s="16" t="s">
        <v>57</v>
      </c>
      <c r="B54" s="17"/>
      <c r="C54" s="18"/>
      <c r="D54" s="47" t="str">
        <f>IFERROR(VLOOKUP(VALUE(RIGHT($A54,LEN($A54)-0)),[1]Junior!$A$5:$BB$104,COLUMN(BB:BB),FALSE),"")</f>
        <v/>
      </c>
      <c r="E54" s="47" t="str">
        <f>IFERROR(VLOOKUP(VALUE(RIGHT($A54,LEN($A54)-0)),[1]Junior!$A$5:$BB$104,COLUMN(AB:AB),FALSE),"")</f>
        <v/>
      </c>
      <c r="F54" s="9" t="str">
        <f t="shared" si="1"/>
        <v/>
      </c>
      <c r="G54" s="8" t="str">
        <f t="shared" si="2"/>
        <v/>
      </c>
      <c r="H54" s="52" t="str">
        <f t="shared" si="3"/>
        <v/>
      </c>
      <c r="I54" s="10" t="str">
        <f>IFERROR(VLOOKUP(VALUE(RIGHT($H54,LEN($H54)-0)),[2]List1!$A$2:$D$1000,2,FALSE),"")</f>
        <v/>
      </c>
      <c r="J54" s="10" t="str">
        <f>IFERROR(VLOOKUP(VALUE(RIGHT($H54,LEN($H54)-0)),[2]List1!$A$2:$D$1000,3,FALSE),"")</f>
        <v/>
      </c>
      <c r="K54" s="54" t="str">
        <f t="shared" si="4"/>
        <v/>
      </c>
      <c r="L54" s="52"/>
      <c r="M54" s="8"/>
    </row>
    <row r="55" spans="1:13" s="3" customFormat="1" ht="15" customHeight="1" x14ac:dyDescent="0.2">
      <c r="A55" s="16" t="s">
        <v>58</v>
      </c>
      <c r="B55" s="17"/>
      <c r="C55" s="18"/>
      <c r="D55" s="47" t="str">
        <f>IFERROR(VLOOKUP(VALUE(RIGHT($A55,LEN($A55)-0)),[1]Junior!$A$5:$BB$104,COLUMN(BB:BB),FALSE),"")</f>
        <v/>
      </c>
      <c r="E55" s="47" t="str">
        <f>IFERROR(VLOOKUP(VALUE(RIGHT($A55,LEN($A55)-0)),[1]Junior!$A$5:$BB$104,COLUMN(AB:AB),FALSE),"")</f>
        <v/>
      </c>
      <c r="F55" s="9" t="str">
        <f t="shared" si="1"/>
        <v/>
      </c>
      <c r="G55" s="8" t="str">
        <f t="shared" si="2"/>
        <v/>
      </c>
      <c r="H55" s="52" t="str">
        <f t="shared" si="3"/>
        <v/>
      </c>
      <c r="I55" s="10" t="str">
        <f>IFERROR(VLOOKUP(VALUE(RIGHT($H55,LEN($H55)-0)),[2]List1!$A$2:$D$1000,2,FALSE),"")</f>
        <v/>
      </c>
      <c r="J55" s="10" t="str">
        <f>IFERROR(VLOOKUP(VALUE(RIGHT($H55,LEN($H55)-0)),[2]List1!$A$2:$D$1000,3,FALSE),"")</f>
        <v/>
      </c>
      <c r="K55" s="54" t="str">
        <f t="shared" si="4"/>
        <v/>
      </c>
      <c r="L55" s="52"/>
      <c r="M55" s="8"/>
    </row>
    <row r="56" spans="1:13" s="3" customFormat="1" ht="15" customHeight="1" x14ac:dyDescent="0.2">
      <c r="A56" s="16" t="s">
        <v>59</v>
      </c>
      <c r="B56" s="17"/>
      <c r="C56" s="18"/>
      <c r="D56" s="47" t="str">
        <f>IFERROR(VLOOKUP(VALUE(RIGHT($A56,LEN($A56)-0)),[1]Junior!$A$5:$BB$104,COLUMN(BB:BB),FALSE),"")</f>
        <v/>
      </c>
      <c r="E56" s="47" t="str">
        <f>IFERROR(VLOOKUP(VALUE(RIGHT($A56,LEN($A56)-0)),[1]Junior!$A$5:$BB$104,COLUMN(AB:AB),FALSE),"")</f>
        <v/>
      </c>
      <c r="F56" s="9" t="str">
        <f t="shared" si="1"/>
        <v/>
      </c>
      <c r="G56" s="8" t="str">
        <f t="shared" si="2"/>
        <v/>
      </c>
      <c r="H56" s="52" t="str">
        <f t="shared" si="3"/>
        <v/>
      </c>
      <c r="I56" s="10" t="str">
        <f>IFERROR(VLOOKUP(VALUE(RIGHT($H56,LEN($H56)-0)),[2]List1!$A$2:$D$1000,2,FALSE),"")</f>
        <v/>
      </c>
      <c r="J56" s="10" t="str">
        <f>IFERROR(VLOOKUP(VALUE(RIGHT($H56,LEN($H56)-0)),[2]List1!$A$2:$D$1000,3,FALSE),"")</f>
        <v/>
      </c>
      <c r="K56" s="54" t="str">
        <f t="shared" si="4"/>
        <v/>
      </c>
      <c r="L56" s="52"/>
      <c r="M56" s="8"/>
    </row>
    <row r="57" spans="1:13" s="3" customFormat="1" ht="15" customHeight="1" x14ac:dyDescent="0.2">
      <c r="A57" s="16" t="s">
        <v>60</v>
      </c>
      <c r="B57" s="17"/>
      <c r="C57" s="18"/>
      <c r="D57" s="47" t="str">
        <f>IFERROR(VLOOKUP(VALUE(RIGHT($A57,LEN($A57)-0)),[1]Junior!$A$5:$BB$104,COLUMN(BB:BB),FALSE),"")</f>
        <v/>
      </c>
      <c r="E57" s="47" t="str">
        <f>IFERROR(VLOOKUP(VALUE(RIGHT($A57,LEN($A57)-0)),[1]Junior!$A$5:$BB$104,COLUMN(AB:AB),FALSE),"")</f>
        <v/>
      </c>
      <c r="F57" s="9" t="str">
        <f t="shared" si="1"/>
        <v/>
      </c>
      <c r="G57" s="8" t="str">
        <f t="shared" si="2"/>
        <v/>
      </c>
      <c r="H57" s="52" t="str">
        <f t="shared" si="3"/>
        <v/>
      </c>
      <c r="I57" s="10" t="str">
        <f>IFERROR(VLOOKUP(VALUE(RIGHT($H57,LEN($H57)-0)),[2]List1!$A$2:$D$1000,2,FALSE),"")</f>
        <v/>
      </c>
      <c r="J57" s="10" t="str">
        <f>IFERROR(VLOOKUP(VALUE(RIGHT($H57,LEN($H57)-0)),[2]List1!$A$2:$D$1000,3,FALSE),"")</f>
        <v/>
      </c>
      <c r="K57" s="54" t="str">
        <f t="shared" si="4"/>
        <v/>
      </c>
      <c r="L57" s="52"/>
      <c r="M57" s="8"/>
    </row>
    <row r="58" spans="1:13" s="3" customFormat="1" ht="15" customHeight="1" x14ac:dyDescent="0.2">
      <c r="A58" s="16" t="s">
        <v>61</v>
      </c>
      <c r="B58" s="17"/>
      <c r="C58" s="18"/>
      <c r="D58" s="47" t="str">
        <f>IFERROR(VLOOKUP(VALUE(RIGHT($A58,LEN($A58)-0)),[1]Junior!$A$5:$BB$104,COLUMN(BB:BB),FALSE),"")</f>
        <v/>
      </c>
      <c r="E58" s="47" t="str">
        <f>IFERROR(VLOOKUP(VALUE(RIGHT($A58,LEN($A58)-0)),[1]Junior!$A$5:$BB$104,COLUMN(AB:AB),FALSE),"")</f>
        <v/>
      </c>
      <c r="F58" s="9" t="str">
        <f t="shared" si="1"/>
        <v/>
      </c>
      <c r="G58" s="8" t="str">
        <f t="shared" si="2"/>
        <v/>
      </c>
      <c r="H58" s="52" t="str">
        <f t="shared" si="3"/>
        <v/>
      </c>
      <c r="I58" s="10" t="str">
        <f>IFERROR(VLOOKUP(VALUE(RIGHT($H58,LEN($H58)-0)),[2]List1!$A$2:$D$1000,2,FALSE),"")</f>
        <v/>
      </c>
      <c r="J58" s="10" t="str">
        <f>IFERROR(VLOOKUP(VALUE(RIGHT($H58,LEN($H58)-0)),[2]List1!$A$2:$D$1000,3,FALSE),"")</f>
        <v/>
      </c>
      <c r="K58" s="54" t="str">
        <f t="shared" si="4"/>
        <v/>
      </c>
      <c r="L58" s="52"/>
      <c r="M58" s="8"/>
    </row>
    <row r="59" spans="1:13" s="3" customFormat="1" ht="15" customHeight="1" x14ac:dyDescent="0.2">
      <c r="A59" s="16" t="s">
        <v>62</v>
      </c>
      <c r="B59" s="17"/>
      <c r="C59" s="18"/>
      <c r="D59" s="47" t="str">
        <f>IFERROR(VLOOKUP(VALUE(RIGHT($A59,LEN($A59)-0)),[1]Junior!$A$5:$BB$104,COLUMN(BB:BB),FALSE),"")</f>
        <v/>
      </c>
      <c r="E59" s="47" t="str">
        <f>IFERROR(VLOOKUP(VALUE(RIGHT($A59,LEN($A59)-0)),[1]Junior!$A$5:$BB$104,COLUMN(AB:AB),FALSE),"")</f>
        <v/>
      </c>
      <c r="F59" s="9" t="str">
        <f t="shared" si="1"/>
        <v/>
      </c>
      <c r="G59" s="8" t="str">
        <f t="shared" si="2"/>
        <v/>
      </c>
      <c r="H59" s="52" t="str">
        <f t="shared" si="3"/>
        <v/>
      </c>
      <c r="I59" s="10" t="str">
        <f>IFERROR(VLOOKUP(VALUE(RIGHT($H59,LEN($H59)-0)),[2]List1!$A$2:$D$1000,2,FALSE),"")</f>
        <v/>
      </c>
      <c r="J59" s="10" t="str">
        <f>IFERROR(VLOOKUP(VALUE(RIGHT($H59,LEN($H59)-0)),[2]List1!$A$2:$D$1000,3,FALSE),"")</f>
        <v/>
      </c>
      <c r="K59" s="54" t="str">
        <f t="shared" si="4"/>
        <v/>
      </c>
      <c r="L59" s="52"/>
      <c r="M59" s="8"/>
    </row>
    <row r="60" spans="1:13" s="3" customFormat="1" ht="15" customHeight="1" x14ac:dyDescent="0.2">
      <c r="A60" s="16" t="s">
        <v>63</v>
      </c>
      <c r="B60" s="17"/>
      <c r="C60" s="18"/>
      <c r="D60" s="47" t="str">
        <f>IFERROR(VLOOKUP(VALUE(RIGHT($A60,LEN($A60)-0)),[1]Junior!$A$5:$BB$104,COLUMN(BB:BB),FALSE),"")</f>
        <v/>
      </c>
      <c r="E60" s="47" t="str">
        <f>IFERROR(VLOOKUP(VALUE(RIGHT($A60,LEN($A60)-0)),[1]Junior!$A$5:$BB$104,COLUMN(AB:AB),FALSE),"")</f>
        <v/>
      </c>
      <c r="F60" s="9" t="str">
        <f t="shared" si="1"/>
        <v/>
      </c>
      <c r="G60" s="8" t="str">
        <f t="shared" si="2"/>
        <v/>
      </c>
      <c r="H60" s="52" t="str">
        <f t="shared" si="3"/>
        <v/>
      </c>
      <c r="I60" s="10" t="str">
        <f>IFERROR(VLOOKUP(VALUE(RIGHT($H60,LEN($H60)-0)),[2]List1!$A$2:$D$1000,2,FALSE),"")</f>
        <v/>
      </c>
      <c r="J60" s="10" t="str">
        <f>IFERROR(VLOOKUP(VALUE(RIGHT($H60,LEN($H60)-0)),[2]List1!$A$2:$D$1000,3,FALSE),"")</f>
        <v/>
      </c>
      <c r="K60" s="54" t="str">
        <f t="shared" si="4"/>
        <v/>
      </c>
      <c r="L60" s="52"/>
      <c r="M60" s="8"/>
    </row>
    <row r="61" spans="1:13" s="3" customFormat="1" ht="15" customHeight="1" x14ac:dyDescent="0.2">
      <c r="A61" s="16" t="s">
        <v>64</v>
      </c>
      <c r="B61" s="17"/>
      <c r="C61" s="18"/>
      <c r="D61" s="47" t="str">
        <f>IFERROR(VLOOKUP(VALUE(RIGHT($A61,LEN($A61)-0)),[1]Junior!$A$5:$BB$104,COLUMN(BB:BB),FALSE),"")</f>
        <v/>
      </c>
      <c r="E61" s="47" t="str">
        <f>IFERROR(VLOOKUP(VALUE(RIGHT($A61,LEN($A61)-0)),[1]Junior!$A$5:$BB$104,COLUMN(AB:AB),FALSE),"")</f>
        <v/>
      </c>
      <c r="F61" s="9" t="str">
        <f t="shared" si="1"/>
        <v/>
      </c>
      <c r="G61" s="8" t="str">
        <f t="shared" si="2"/>
        <v/>
      </c>
      <c r="H61" s="52" t="str">
        <f t="shared" si="3"/>
        <v/>
      </c>
      <c r="I61" s="10" t="str">
        <f>IFERROR(VLOOKUP(VALUE(RIGHT($H61,LEN($H61)-0)),[2]List1!$A$2:$D$1000,2,FALSE),"")</f>
        <v/>
      </c>
      <c r="J61" s="10" t="str">
        <f>IFERROR(VLOOKUP(VALUE(RIGHT($H61,LEN($H61)-0)),[2]List1!$A$2:$D$1000,3,FALSE),"")</f>
        <v/>
      </c>
      <c r="K61" s="54" t="str">
        <f t="shared" si="4"/>
        <v/>
      </c>
      <c r="L61" s="52"/>
      <c r="M61" s="8"/>
    </row>
    <row r="62" spans="1:13" s="3" customFormat="1" ht="15" customHeight="1" x14ac:dyDescent="0.2">
      <c r="A62" s="16" t="s">
        <v>65</v>
      </c>
      <c r="B62" s="17"/>
      <c r="C62" s="18"/>
      <c r="D62" s="47" t="str">
        <f>IFERROR(VLOOKUP(VALUE(RIGHT($A62,LEN($A62)-0)),[1]Junior!$A$5:$BB$104,COLUMN(BB:BB),FALSE),"")</f>
        <v/>
      </c>
      <c r="E62" s="47" t="str">
        <f>IFERROR(VLOOKUP(VALUE(RIGHT($A62,LEN($A62)-0)),[1]Junior!$A$5:$BB$104,COLUMN(AB:AB),FALSE),"")</f>
        <v/>
      </c>
      <c r="F62" s="9" t="str">
        <f t="shared" si="1"/>
        <v/>
      </c>
      <c r="G62" s="8" t="str">
        <f t="shared" si="2"/>
        <v/>
      </c>
      <c r="H62" s="52" t="str">
        <f t="shared" si="3"/>
        <v/>
      </c>
      <c r="I62" s="10" t="str">
        <f>IFERROR(VLOOKUP(VALUE(RIGHT($H62,LEN($H62)-0)),[2]List1!$A$2:$D$1000,2,FALSE),"")</f>
        <v/>
      </c>
      <c r="J62" s="10" t="str">
        <f>IFERROR(VLOOKUP(VALUE(RIGHT($H62,LEN($H62)-0)),[2]List1!$A$2:$D$1000,3,FALSE),"")</f>
        <v/>
      </c>
      <c r="K62" s="54" t="str">
        <f t="shared" si="4"/>
        <v/>
      </c>
      <c r="L62" s="52"/>
      <c r="M62" s="8"/>
    </row>
    <row r="63" spans="1:13" s="3" customFormat="1" ht="15" customHeight="1" x14ac:dyDescent="0.2">
      <c r="A63" s="16" t="s">
        <v>66</v>
      </c>
      <c r="B63" s="17"/>
      <c r="C63" s="18"/>
      <c r="D63" s="47" t="str">
        <f>IFERROR(VLOOKUP(VALUE(RIGHT($A63,LEN($A63)-0)),[1]Junior!$A$5:$BB$104,COLUMN(BB:BB),FALSE),"")</f>
        <v/>
      </c>
      <c r="E63" s="47" t="str">
        <f>IFERROR(VLOOKUP(VALUE(RIGHT($A63,LEN($A63)-0)),[1]Junior!$A$5:$BB$104,COLUMN(AB:AB),FALSE),"")</f>
        <v/>
      </c>
      <c r="F63" s="9" t="str">
        <f t="shared" si="1"/>
        <v/>
      </c>
      <c r="G63" s="8" t="str">
        <f t="shared" si="2"/>
        <v/>
      </c>
      <c r="H63" s="52" t="str">
        <f t="shared" si="3"/>
        <v/>
      </c>
      <c r="I63" s="10" t="str">
        <f>IFERROR(VLOOKUP(VALUE(RIGHT($H63,LEN($H63)-0)),[2]List1!$A$2:$D$1000,2,FALSE),"")</f>
        <v/>
      </c>
      <c r="J63" s="10" t="str">
        <f>IFERROR(VLOOKUP(VALUE(RIGHT($H63,LEN($H63)-0)),[2]List1!$A$2:$D$1000,3,FALSE),"")</f>
        <v/>
      </c>
      <c r="K63" s="54" t="str">
        <f t="shared" si="4"/>
        <v/>
      </c>
      <c r="L63" s="52"/>
      <c r="M63" s="8"/>
    </row>
    <row r="64" spans="1:13" s="3" customFormat="1" ht="15" customHeight="1" x14ac:dyDescent="0.2">
      <c r="A64" s="16" t="s">
        <v>67</v>
      </c>
      <c r="B64" s="17"/>
      <c r="C64" s="18"/>
      <c r="D64" s="47" t="str">
        <f>IFERROR(VLOOKUP(VALUE(RIGHT($A64,LEN($A64)-0)),[1]Junior!$A$5:$BB$104,COLUMN(BB:BB),FALSE),"")</f>
        <v/>
      </c>
      <c r="E64" s="47" t="str">
        <f>IFERROR(VLOOKUP(VALUE(RIGHT($A64,LEN($A64)-0)),[1]Junior!$A$5:$BB$104,COLUMN(AB:AB),FALSE),"")</f>
        <v/>
      </c>
      <c r="F64" s="9" t="str">
        <f t="shared" si="1"/>
        <v/>
      </c>
      <c r="G64" s="8" t="str">
        <f t="shared" si="2"/>
        <v/>
      </c>
      <c r="H64" s="52" t="str">
        <f t="shared" si="3"/>
        <v/>
      </c>
      <c r="I64" s="10" t="str">
        <f>IFERROR(VLOOKUP(VALUE(RIGHT($H64,LEN($H64)-0)),[2]List1!$A$2:$D$1000,2,FALSE),"")</f>
        <v/>
      </c>
      <c r="J64" s="10" t="str">
        <f>IFERROR(VLOOKUP(VALUE(RIGHT($H64,LEN($H64)-0)),[2]List1!$A$2:$D$1000,3,FALSE),"")</f>
        <v/>
      </c>
      <c r="K64" s="54" t="str">
        <f t="shared" si="4"/>
        <v/>
      </c>
      <c r="L64" s="52"/>
      <c r="M64" s="8"/>
    </row>
    <row r="65" spans="1:13" s="3" customFormat="1" ht="15" customHeight="1" x14ac:dyDescent="0.2">
      <c r="A65" s="16" t="s">
        <v>68</v>
      </c>
      <c r="B65" s="17"/>
      <c r="C65" s="18"/>
      <c r="D65" s="47" t="str">
        <f>IFERROR(VLOOKUP(VALUE(RIGHT($A65,LEN($A65)-0)),[1]Junior!$A$5:$BB$104,COLUMN(BB:BB),FALSE),"")</f>
        <v/>
      </c>
      <c r="E65" s="47" t="str">
        <f>IFERROR(VLOOKUP(VALUE(RIGHT($A65,LEN($A65)-0)),[1]Junior!$A$5:$BB$104,COLUMN(AB:AB),FALSE),"")</f>
        <v/>
      </c>
      <c r="F65" s="9" t="str">
        <f t="shared" si="1"/>
        <v/>
      </c>
      <c r="G65" s="8" t="str">
        <f t="shared" si="2"/>
        <v/>
      </c>
      <c r="H65" s="52" t="str">
        <f t="shared" si="3"/>
        <v/>
      </c>
      <c r="I65" s="10" t="str">
        <f>IFERROR(VLOOKUP(VALUE(RIGHT($H65,LEN($H65)-0)),[2]List1!$A$2:$D$1000,2,FALSE),"")</f>
        <v/>
      </c>
      <c r="J65" s="10" t="str">
        <f>IFERROR(VLOOKUP(VALUE(RIGHT($H65,LEN($H65)-0)),[2]List1!$A$2:$D$1000,3,FALSE),"")</f>
        <v/>
      </c>
      <c r="K65" s="54" t="str">
        <f t="shared" si="4"/>
        <v/>
      </c>
      <c r="L65" s="52"/>
      <c r="M65" s="8"/>
    </row>
    <row r="66" spans="1:13" s="3" customFormat="1" ht="15" customHeight="1" x14ac:dyDescent="0.2">
      <c r="A66" s="16" t="s">
        <v>69</v>
      </c>
      <c r="B66" s="17"/>
      <c r="C66" s="18"/>
      <c r="D66" s="47" t="str">
        <f>IFERROR(VLOOKUP(VALUE(RIGHT($A66,LEN($A66)-0)),[1]Junior!$A$5:$BB$104,COLUMN(BB:BB),FALSE),"")</f>
        <v/>
      </c>
      <c r="E66" s="47" t="str">
        <f>IFERROR(VLOOKUP(VALUE(RIGHT($A66,LEN($A66)-0)),[1]Junior!$A$5:$BB$104,COLUMN(AB:AB),FALSE),"")</f>
        <v/>
      </c>
      <c r="F66" s="9" t="str">
        <f t="shared" si="1"/>
        <v/>
      </c>
      <c r="G66" s="8" t="str">
        <f t="shared" si="2"/>
        <v/>
      </c>
      <c r="H66" s="52" t="str">
        <f t="shared" si="3"/>
        <v/>
      </c>
      <c r="I66" s="10" t="str">
        <f>IFERROR(VLOOKUP(VALUE(RIGHT($H66,LEN($H66)-0)),[2]List1!$A$2:$D$1000,2,FALSE),"")</f>
        <v/>
      </c>
      <c r="J66" s="10" t="str">
        <f>IFERROR(VLOOKUP(VALUE(RIGHT($H66,LEN($H66)-0)),[2]List1!$A$2:$D$1000,3,FALSE),"")</f>
        <v/>
      </c>
      <c r="K66" s="54" t="str">
        <f t="shared" si="4"/>
        <v/>
      </c>
      <c r="L66" s="52"/>
      <c r="M66" s="8"/>
    </row>
    <row r="67" spans="1:13" s="3" customFormat="1" ht="15" customHeight="1" x14ac:dyDescent="0.2">
      <c r="A67" s="16" t="s">
        <v>70</v>
      </c>
      <c r="B67" s="17"/>
      <c r="C67" s="18"/>
      <c r="D67" s="47" t="str">
        <f>IFERROR(VLOOKUP(VALUE(RIGHT($A67,LEN($A67)-0)),[1]Junior!$A$5:$BB$104,COLUMN(BB:BB),FALSE),"")</f>
        <v/>
      </c>
      <c r="E67" s="47" t="str">
        <f>IFERROR(VLOOKUP(VALUE(RIGHT($A67,LEN($A67)-0)),[1]Junior!$A$5:$BB$104,COLUMN(AB:AB),FALSE),"")</f>
        <v/>
      </c>
      <c r="F67" s="9" t="str">
        <f t="shared" si="1"/>
        <v/>
      </c>
      <c r="G67" s="8" t="str">
        <f t="shared" si="2"/>
        <v/>
      </c>
      <c r="H67" s="52" t="str">
        <f t="shared" si="3"/>
        <v/>
      </c>
      <c r="I67" s="10" t="str">
        <f>IFERROR(VLOOKUP(VALUE(RIGHT($H67,LEN($H67)-0)),[2]List1!$A$2:$D$1000,2,FALSE),"")</f>
        <v/>
      </c>
      <c r="J67" s="10" t="str">
        <f>IFERROR(VLOOKUP(VALUE(RIGHT($H67,LEN($H67)-0)),[2]List1!$A$2:$D$1000,3,FALSE),"")</f>
        <v/>
      </c>
      <c r="K67" s="54" t="str">
        <f t="shared" si="4"/>
        <v/>
      </c>
      <c r="L67" s="52"/>
      <c r="M67" s="8"/>
    </row>
    <row r="68" spans="1:13" s="3" customFormat="1" ht="15" customHeight="1" x14ac:dyDescent="0.2">
      <c r="A68" s="16" t="s">
        <v>71</v>
      </c>
      <c r="B68" s="17"/>
      <c r="C68" s="18"/>
      <c r="D68" s="47" t="str">
        <f>IFERROR(VLOOKUP(VALUE(RIGHT($A68,LEN($A68)-0)),[1]Junior!$A$5:$BB$104,COLUMN(BB:BB),FALSE),"")</f>
        <v/>
      </c>
      <c r="E68" s="47" t="str">
        <f>IFERROR(VLOOKUP(VALUE(RIGHT($A68,LEN($A68)-0)),[1]Junior!$A$5:$BB$104,COLUMN(AB:AB),FALSE),"")</f>
        <v/>
      </c>
      <c r="F68" s="9" t="str">
        <f t="shared" si="1"/>
        <v/>
      </c>
      <c r="G68" s="8" t="str">
        <f t="shared" si="2"/>
        <v/>
      </c>
      <c r="H68" s="52" t="str">
        <f t="shared" si="3"/>
        <v/>
      </c>
      <c r="I68" s="10" t="str">
        <f>IFERROR(VLOOKUP(VALUE(RIGHT($H68,LEN($H68)-0)),[2]List1!$A$2:$D$1000,2,FALSE),"")</f>
        <v/>
      </c>
      <c r="J68" s="10" t="str">
        <f>IFERROR(VLOOKUP(VALUE(RIGHT($H68,LEN($H68)-0)),[2]List1!$A$2:$D$1000,3,FALSE),"")</f>
        <v/>
      </c>
      <c r="K68" s="54" t="str">
        <f t="shared" si="4"/>
        <v/>
      </c>
      <c r="L68" s="52"/>
      <c r="M68" s="8"/>
    </row>
    <row r="69" spans="1:13" s="3" customFormat="1" ht="15" customHeight="1" x14ac:dyDescent="0.2">
      <c r="A69" s="16" t="s">
        <v>72</v>
      </c>
      <c r="B69" s="17"/>
      <c r="C69" s="18"/>
      <c r="D69" s="47" t="str">
        <f>IFERROR(VLOOKUP(VALUE(RIGHT($A69,LEN($A69)-0)),[1]Junior!$A$5:$BB$104,COLUMN(BB:BB),FALSE),"")</f>
        <v/>
      </c>
      <c r="E69" s="47" t="str">
        <f>IFERROR(VLOOKUP(VALUE(RIGHT($A69,LEN($A69)-0)),[1]Junior!$A$5:$BB$104,COLUMN(AB:AB),FALSE),"")</f>
        <v/>
      </c>
      <c r="F69" s="9" t="str">
        <f t="shared" si="1"/>
        <v/>
      </c>
      <c r="G69" s="8" t="str">
        <f t="shared" si="2"/>
        <v/>
      </c>
      <c r="H69" s="52" t="str">
        <f t="shared" si="3"/>
        <v/>
      </c>
      <c r="I69" s="10" t="str">
        <f>IFERROR(VLOOKUP(VALUE(RIGHT($H69,LEN($H69)-0)),[2]List1!$A$2:$D$1000,2,FALSE),"")</f>
        <v/>
      </c>
      <c r="J69" s="10" t="str">
        <f>IFERROR(VLOOKUP(VALUE(RIGHT($H69,LEN($H69)-0)),[2]List1!$A$2:$D$1000,3,FALSE),"")</f>
        <v/>
      </c>
      <c r="K69" s="54" t="str">
        <f t="shared" si="4"/>
        <v/>
      </c>
      <c r="L69" s="52"/>
      <c r="M69" s="8"/>
    </row>
    <row r="70" spans="1:13" s="3" customFormat="1" ht="15" customHeight="1" x14ac:dyDescent="0.2">
      <c r="A70" s="16" t="s">
        <v>73</v>
      </c>
      <c r="B70" s="17"/>
      <c r="C70" s="18"/>
      <c r="D70" s="47" t="str">
        <f>IFERROR(VLOOKUP(VALUE(RIGHT($A70,LEN($A70)-0)),[1]Junior!$A$5:$BB$104,COLUMN(BB:BB),FALSE),"")</f>
        <v/>
      </c>
      <c r="E70" s="47" t="str">
        <f>IFERROR(VLOOKUP(VALUE(RIGHT($A70,LEN($A70)-0)),[1]Junior!$A$5:$BB$104,COLUMN(AB:AB),FALSE),"")</f>
        <v/>
      </c>
      <c r="F70" s="9" t="str">
        <f t="shared" si="1"/>
        <v/>
      </c>
      <c r="G70" s="8" t="str">
        <f t="shared" si="2"/>
        <v/>
      </c>
      <c r="H70" s="52" t="str">
        <f t="shared" si="3"/>
        <v/>
      </c>
      <c r="I70" s="10" t="str">
        <f>IFERROR(VLOOKUP(VALUE(RIGHT($H70,LEN($H70)-0)),[2]List1!$A$2:$D$1000,2,FALSE),"")</f>
        <v/>
      </c>
      <c r="J70" s="10" t="str">
        <f>IFERROR(VLOOKUP(VALUE(RIGHT($H70,LEN($H70)-0)),[2]List1!$A$2:$D$1000,3,FALSE),"")</f>
        <v/>
      </c>
      <c r="K70" s="54" t="str">
        <f t="shared" si="4"/>
        <v/>
      </c>
      <c r="L70" s="52"/>
      <c r="M70" s="8"/>
    </row>
    <row r="71" spans="1:13" s="3" customFormat="1" ht="15" customHeight="1" x14ac:dyDescent="0.2">
      <c r="A71" s="16" t="s">
        <v>74</v>
      </c>
      <c r="B71" s="17"/>
      <c r="C71" s="18"/>
      <c r="D71" s="47" t="str">
        <f>IFERROR(VLOOKUP(VALUE(RIGHT($A71,LEN($A71)-0)),[1]Junior!$A$5:$BB$104,COLUMN(BB:BB),FALSE),"")</f>
        <v/>
      </c>
      <c r="E71" s="47" t="str">
        <f>IFERROR(VLOOKUP(VALUE(RIGHT($A71,LEN($A71)-0)),[1]Junior!$A$5:$BB$104,COLUMN(AB:AB),FALSE),"")</f>
        <v/>
      </c>
      <c r="F71" s="9" t="str">
        <f t="shared" si="1"/>
        <v/>
      </c>
      <c r="G71" s="8" t="str">
        <f t="shared" si="2"/>
        <v/>
      </c>
      <c r="H71" s="52" t="str">
        <f t="shared" si="3"/>
        <v/>
      </c>
      <c r="I71" s="10" t="str">
        <f>IFERROR(VLOOKUP(VALUE(RIGHT($H71,LEN($H71)-0)),[2]List1!$A$2:$D$1000,2,FALSE),"")</f>
        <v/>
      </c>
      <c r="J71" s="10" t="str">
        <f>IFERROR(VLOOKUP(VALUE(RIGHT($H71,LEN($H71)-0)),[2]List1!$A$2:$D$1000,3,FALSE),"")</f>
        <v/>
      </c>
      <c r="K71" s="54" t="str">
        <f t="shared" si="4"/>
        <v/>
      </c>
      <c r="L71" s="52"/>
      <c r="M71" s="8"/>
    </row>
    <row r="72" spans="1:13" s="3" customFormat="1" ht="15" customHeight="1" x14ac:dyDescent="0.2">
      <c r="A72" s="16" t="s">
        <v>75</v>
      </c>
      <c r="B72" s="17"/>
      <c r="C72" s="18"/>
      <c r="D72" s="47" t="str">
        <f>IFERROR(VLOOKUP(VALUE(RIGHT($A72,LEN($A72)-0)),[1]Junior!$A$5:$BB$104,COLUMN(BB:BB),FALSE),"")</f>
        <v/>
      </c>
      <c r="E72" s="47" t="str">
        <f>IFERROR(VLOOKUP(VALUE(RIGHT($A72,LEN($A72)-0)),[1]Junior!$A$5:$BB$104,COLUMN(AB:AB),FALSE),"")</f>
        <v/>
      </c>
      <c r="F72" s="9" t="str">
        <f t="shared" si="1"/>
        <v/>
      </c>
      <c r="G72" s="8" t="str">
        <f t="shared" si="2"/>
        <v/>
      </c>
      <c r="H72" s="52" t="str">
        <f t="shared" si="3"/>
        <v/>
      </c>
      <c r="I72" s="10" t="str">
        <f>IFERROR(VLOOKUP(VALUE(RIGHT($H72,LEN($H72)-0)),[2]List1!$A$2:$D$1000,2,FALSE),"")</f>
        <v/>
      </c>
      <c r="J72" s="10" t="str">
        <f>IFERROR(VLOOKUP(VALUE(RIGHT($H72,LEN($H72)-0)),[2]List1!$A$2:$D$1000,3,FALSE),"")</f>
        <v/>
      </c>
      <c r="K72" s="54" t="str">
        <f t="shared" si="4"/>
        <v/>
      </c>
      <c r="L72" s="52"/>
      <c r="M72" s="8"/>
    </row>
    <row r="73" spans="1:13" s="3" customFormat="1" ht="15" customHeight="1" x14ac:dyDescent="0.2">
      <c r="A73" s="16" t="s">
        <v>76</v>
      </c>
      <c r="B73" s="17"/>
      <c r="C73" s="18"/>
      <c r="D73" s="47" t="str">
        <f>IFERROR(VLOOKUP(VALUE(RIGHT($A73,LEN($A73)-0)),[1]Junior!$A$5:$BB$104,COLUMN(BB:BB),FALSE),"")</f>
        <v/>
      </c>
      <c r="E73" s="47" t="str">
        <f>IFERROR(VLOOKUP(VALUE(RIGHT($A73,LEN($A73)-0)),[1]Junior!$A$5:$BB$104,COLUMN(AB:AB),FALSE),"")</f>
        <v/>
      </c>
      <c r="F73" s="9" t="str">
        <f t="shared" si="1"/>
        <v/>
      </c>
      <c r="G73" s="8" t="str">
        <f t="shared" si="2"/>
        <v/>
      </c>
      <c r="H73" s="52" t="str">
        <f t="shared" si="3"/>
        <v/>
      </c>
      <c r="I73" s="10" t="str">
        <f>IFERROR(VLOOKUP(VALUE(RIGHT($H73,LEN($H73)-0)),[2]List1!$A$2:$D$1000,2,FALSE),"")</f>
        <v/>
      </c>
      <c r="J73" s="10" t="str">
        <f>IFERROR(VLOOKUP(VALUE(RIGHT($H73,LEN($H73)-0)),[2]List1!$A$2:$D$1000,3,FALSE),"")</f>
        <v/>
      </c>
      <c r="K73" s="54" t="str">
        <f t="shared" si="4"/>
        <v/>
      </c>
      <c r="L73" s="52"/>
      <c r="M73" s="8"/>
    </row>
    <row r="74" spans="1:13" s="3" customFormat="1" ht="15" customHeight="1" x14ac:dyDescent="0.2">
      <c r="A74" s="16" t="s">
        <v>77</v>
      </c>
      <c r="B74" s="17"/>
      <c r="C74" s="18"/>
      <c r="D74" s="47" t="str">
        <f>IFERROR(VLOOKUP(VALUE(RIGHT($A74,LEN($A74)-0)),[1]Junior!$A$5:$BB$104,COLUMN(BB:BB),FALSE),"")</f>
        <v/>
      </c>
      <c r="E74" s="47" t="str">
        <f>IFERROR(VLOOKUP(VALUE(RIGHT($A74,LEN($A74)-0)),[1]Junior!$A$5:$BB$104,COLUMN(AB:AB),FALSE),"")</f>
        <v/>
      </c>
      <c r="F74" s="9" t="str">
        <f t="shared" si="1"/>
        <v/>
      </c>
      <c r="G74" s="8" t="str">
        <f t="shared" si="2"/>
        <v/>
      </c>
      <c r="H74" s="52" t="str">
        <f t="shared" si="3"/>
        <v/>
      </c>
      <c r="I74" s="10" t="str">
        <f>IFERROR(VLOOKUP(VALUE(RIGHT($H74,LEN($H74)-0)),[2]List1!$A$2:$D$1000,2,FALSE),"")</f>
        <v/>
      </c>
      <c r="J74" s="10" t="str">
        <f>IFERROR(VLOOKUP(VALUE(RIGHT($H74,LEN($H74)-0)),[2]List1!$A$2:$D$1000,3,FALSE),"")</f>
        <v/>
      </c>
      <c r="K74" s="54" t="str">
        <f t="shared" si="4"/>
        <v/>
      </c>
      <c r="L74" s="52"/>
      <c r="M74" s="8"/>
    </row>
    <row r="75" spans="1:13" s="3" customFormat="1" ht="15" customHeight="1" x14ac:dyDescent="0.2">
      <c r="A75" s="16" t="s">
        <v>78</v>
      </c>
      <c r="B75" s="17"/>
      <c r="C75" s="18"/>
      <c r="D75" s="47" t="str">
        <f>IFERROR(VLOOKUP(VALUE(RIGHT($A75,LEN($A75)-0)),[1]Junior!$A$5:$BB$104,COLUMN(BB:BB),FALSE),"")</f>
        <v/>
      </c>
      <c r="E75" s="47" t="str">
        <f>IFERROR(VLOOKUP(VALUE(RIGHT($A75,LEN($A75)-0)),[1]Junior!$A$5:$BB$104,COLUMN(AB:AB),FALSE),"")</f>
        <v/>
      </c>
      <c r="F75" s="9" t="str">
        <f t="shared" si="1"/>
        <v/>
      </c>
      <c r="G75" s="8" t="str">
        <f t="shared" si="2"/>
        <v/>
      </c>
      <c r="H75" s="52" t="str">
        <f t="shared" si="3"/>
        <v/>
      </c>
      <c r="I75" s="10" t="str">
        <f>IFERROR(VLOOKUP(VALUE(RIGHT($H75,LEN($H75)-0)),[2]List1!$A$2:$D$1000,2,FALSE),"")</f>
        <v/>
      </c>
      <c r="J75" s="10" t="str">
        <f>IFERROR(VLOOKUP(VALUE(RIGHT($H75,LEN($H75)-0)),[2]List1!$A$2:$D$1000,3,FALSE),"")</f>
        <v/>
      </c>
      <c r="K75" s="54" t="str">
        <f t="shared" ref="K75:K109" si="5">IF(D75="","",D75/60)</f>
        <v/>
      </c>
      <c r="L75" s="52"/>
      <c r="M75" s="8"/>
    </row>
    <row r="76" spans="1:13" s="3" customFormat="1" ht="15" customHeight="1" x14ac:dyDescent="0.2">
      <c r="A76" s="16" t="s">
        <v>79</v>
      </c>
      <c r="B76" s="17"/>
      <c r="C76" s="18"/>
      <c r="D76" s="47" t="str">
        <f>IFERROR(VLOOKUP(VALUE(RIGHT($A76,LEN($A76)-0)),[1]Junior!$A$5:$BB$104,COLUMN(BB:BB),FALSE),"")</f>
        <v/>
      </c>
      <c r="E76" s="47" t="str">
        <f>IFERROR(VLOOKUP(VALUE(RIGHT($A76,LEN($A76)-0)),[1]Junior!$A$5:$BB$104,COLUMN(AB:AB),FALSE),"")</f>
        <v/>
      </c>
      <c r="F76" s="9" t="str">
        <f t="shared" ref="F76:F109" si="6">IF(LEN(B76)&lt;2,IF(LEN(C76)&lt;2,"",$B$8),$B$8)</f>
        <v/>
      </c>
      <c r="G76" s="8" t="str">
        <f t="shared" ref="G76:G109" si="7">IF(F76="","",IF($B$8="JUNIOR","SŠ","--"))</f>
        <v/>
      </c>
      <c r="H76" s="52" t="str">
        <f t="shared" ref="H76:H109" si="8">IF(F76="","",$B$6)</f>
        <v/>
      </c>
      <c r="I76" s="10" t="str">
        <f>IFERROR(VLOOKUP(VALUE(RIGHT($H76,LEN($H76)-0)),[2]List1!$A$2:$D$1000,2,FALSE),"")</f>
        <v/>
      </c>
      <c r="J76" s="10" t="str">
        <f>IFERROR(VLOOKUP(VALUE(RIGHT($H76,LEN($H76)-0)),[2]List1!$A$2:$D$1000,3,FALSE),"")</f>
        <v/>
      </c>
      <c r="K76" s="54" t="str">
        <f t="shared" si="5"/>
        <v/>
      </c>
      <c r="L76" s="52"/>
      <c r="M76" s="8"/>
    </row>
    <row r="77" spans="1:13" s="3" customFormat="1" ht="15" customHeight="1" x14ac:dyDescent="0.2">
      <c r="A77" s="16" t="s">
        <v>80</v>
      </c>
      <c r="B77" s="17"/>
      <c r="C77" s="18"/>
      <c r="D77" s="47" t="str">
        <f>IFERROR(VLOOKUP(VALUE(RIGHT($A77,LEN($A77)-0)),[1]Junior!$A$5:$BB$104,COLUMN(BB:BB),FALSE),"")</f>
        <v/>
      </c>
      <c r="E77" s="47" t="str">
        <f>IFERROR(VLOOKUP(VALUE(RIGHT($A77,LEN($A77)-0)),[1]Junior!$A$5:$BB$104,COLUMN(AB:AB),FALSE),"")</f>
        <v/>
      </c>
      <c r="F77" s="9" t="str">
        <f t="shared" si="6"/>
        <v/>
      </c>
      <c r="G77" s="8" t="str">
        <f t="shared" si="7"/>
        <v/>
      </c>
      <c r="H77" s="52" t="str">
        <f t="shared" si="8"/>
        <v/>
      </c>
      <c r="I77" s="10" t="str">
        <f>IFERROR(VLOOKUP(VALUE(RIGHT($H77,LEN($H77)-0)),[2]List1!$A$2:$D$1000,2,FALSE),"")</f>
        <v/>
      </c>
      <c r="J77" s="10" t="str">
        <f>IFERROR(VLOOKUP(VALUE(RIGHT($H77,LEN($H77)-0)),[2]List1!$A$2:$D$1000,3,FALSE),"")</f>
        <v/>
      </c>
      <c r="K77" s="54" t="str">
        <f t="shared" si="5"/>
        <v/>
      </c>
      <c r="L77" s="52"/>
      <c r="M77" s="8"/>
    </row>
    <row r="78" spans="1:13" s="3" customFormat="1" ht="15" customHeight="1" x14ac:dyDescent="0.2">
      <c r="A78" s="16" t="s">
        <v>81</v>
      </c>
      <c r="B78" s="17"/>
      <c r="C78" s="18"/>
      <c r="D78" s="47" t="str">
        <f>IFERROR(VLOOKUP(VALUE(RIGHT($A78,LEN($A78)-0)),[1]Junior!$A$5:$BB$104,COLUMN(BB:BB),FALSE),"")</f>
        <v/>
      </c>
      <c r="E78" s="47" t="str">
        <f>IFERROR(VLOOKUP(VALUE(RIGHT($A78,LEN($A78)-0)),[1]Junior!$A$5:$BB$104,COLUMN(AB:AB),FALSE),"")</f>
        <v/>
      </c>
      <c r="F78" s="9" t="str">
        <f t="shared" si="6"/>
        <v/>
      </c>
      <c r="G78" s="8" t="str">
        <f t="shared" si="7"/>
        <v/>
      </c>
      <c r="H78" s="52" t="str">
        <f t="shared" si="8"/>
        <v/>
      </c>
      <c r="I78" s="10" t="str">
        <f>IFERROR(VLOOKUP(VALUE(RIGHT($H78,LEN($H78)-0)),[2]List1!$A$2:$D$1000,2,FALSE),"")</f>
        <v/>
      </c>
      <c r="J78" s="10" t="str">
        <f>IFERROR(VLOOKUP(VALUE(RIGHT($H78,LEN($H78)-0)),[2]List1!$A$2:$D$1000,3,FALSE),"")</f>
        <v/>
      </c>
      <c r="K78" s="54" t="str">
        <f t="shared" si="5"/>
        <v/>
      </c>
      <c r="L78" s="52"/>
      <c r="M78" s="8"/>
    </row>
    <row r="79" spans="1:13" s="3" customFormat="1" ht="15" customHeight="1" x14ac:dyDescent="0.2">
      <c r="A79" s="16" t="s">
        <v>82</v>
      </c>
      <c r="B79" s="17"/>
      <c r="C79" s="18"/>
      <c r="D79" s="47" t="str">
        <f>IFERROR(VLOOKUP(VALUE(RIGHT($A79,LEN($A79)-0)),[1]Junior!$A$5:$BB$104,COLUMN(BB:BB),FALSE),"")</f>
        <v/>
      </c>
      <c r="E79" s="47" t="str">
        <f>IFERROR(VLOOKUP(VALUE(RIGHT($A79,LEN($A79)-0)),[1]Junior!$A$5:$BB$104,COLUMN(AB:AB),FALSE),"")</f>
        <v/>
      </c>
      <c r="F79" s="9" t="str">
        <f t="shared" si="6"/>
        <v/>
      </c>
      <c r="G79" s="8" t="str">
        <f t="shared" si="7"/>
        <v/>
      </c>
      <c r="H79" s="52" t="str">
        <f t="shared" si="8"/>
        <v/>
      </c>
      <c r="I79" s="10" t="str">
        <f>IFERROR(VLOOKUP(VALUE(RIGHT($H79,LEN($H79)-0)),[2]List1!$A$2:$D$1000,2,FALSE),"")</f>
        <v/>
      </c>
      <c r="J79" s="10" t="str">
        <f>IFERROR(VLOOKUP(VALUE(RIGHT($H79,LEN($H79)-0)),[2]List1!$A$2:$D$1000,3,FALSE),"")</f>
        <v/>
      </c>
      <c r="K79" s="54" t="str">
        <f t="shared" si="5"/>
        <v/>
      </c>
      <c r="L79" s="52"/>
      <c r="M79" s="8"/>
    </row>
    <row r="80" spans="1:13" s="3" customFormat="1" ht="15" customHeight="1" x14ac:dyDescent="0.2">
      <c r="A80" s="16" t="s">
        <v>83</v>
      </c>
      <c r="B80" s="17"/>
      <c r="C80" s="18"/>
      <c r="D80" s="47" t="str">
        <f>IFERROR(VLOOKUP(VALUE(RIGHT($A80,LEN($A80)-0)),[1]Junior!$A$5:$BB$104,COLUMN(BB:BB),FALSE),"")</f>
        <v/>
      </c>
      <c r="E80" s="47" t="str">
        <f>IFERROR(VLOOKUP(VALUE(RIGHT($A80,LEN($A80)-0)),[1]Junior!$A$5:$BB$104,COLUMN(AB:AB),FALSE),"")</f>
        <v/>
      </c>
      <c r="F80" s="9" t="str">
        <f t="shared" si="6"/>
        <v/>
      </c>
      <c r="G80" s="8" t="str">
        <f t="shared" si="7"/>
        <v/>
      </c>
      <c r="H80" s="52" t="str">
        <f t="shared" si="8"/>
        <v/>
      </c>
      <c r="I80" s="10" t="str">
        <f>IFERROR(VLOOKUP(VALUE(RIGHT($H80,LEN($H80)-0)),[2]List1!$A$2:$D$1000,2,FALSE),"")</f>
        <v/>
      </c>
      <c r="J80" s="10" t="str">
        <f>IFERROR(VLOOKUP(VALUE(RIGHT($H80,LEN($H80)-0)),[2]List1!$A$2:$D$1000,3,FALSE),"")</f>
        <v/>
      </c>
      <c r="K80" s="54" t="str">
        <f t="shared" si="5"/>
        <v/>
      </c>
      <c r="L80" s="52"/>
      <c r="M80" s="8"/>
    </row>
    <row r="81" spans="1:13" s="3" customFormat="1" ht="15" customHeight="1" x14ac:dyDescent="0.2">
      <c r="A81" s="16" t="s">
        <v>84</v>
      </c>
      <c r="B81" s="17"/>
      <c r="C81" s="18"/>
      <c r="D81" s="47" t="str">
        <f>IFERROR(VLOOKUP(VALUE(RIGHT($A81,LEN($A81)-0)),[1]Junior!$A$5:$BB$104,COLUMN(BB:BB),FALSE),"")</f>
        <v/>
      </c>
      <c r="E81" s="47" t="str">
        <f>IFERROR(VLOOKUP(VALUE(RIGHT($A81,LEN($A81)-0)),[1]Junior!$A$5:$BB$104,COLUMN(AB:AB),FALSE),"")</f>
        <v/>
      </c>
      <c r="F81" s="9" t="str">
        <f t="shared" si="6"/>
        <v/>
      </c>
      <c r="G81" s="8" t="str">
        <f t="shared" si="7"/>
        <v/>
      </c>
      <c r="H81" s="52" t="str">
        <f t="shared" si="8"/>
        <v/>
      </c>
      <c r="I81" s="10" t="str">
        <f>IFERROR(VLOOKUP(VALUE(RIGHT($H81,LEN($H81)-0)),[2]List1!$A$2:$D$1000,2,FALSE),"")</f>
        <v/>
      </c>
      <c r="J81" s="10" t="str">
        <f>IFERROR(VLOOKUP(VALUE(RIGHT($H81,LEN($H81)-0)),[2]List1!$A$2:$D$1000,3,FALSE),"")</f>
        <v/>
      </c>
      <c r="K81" s="54" t="str">
        <f t="shared" si="5"/>
        <v/>
      </c>
      <c r="L81" s="52"/>
      <c r="M81" s="8"/>
    </row>
    <row r="82" spans="1:13" s="3" customFormat="1" ht="15" customHeight="1" x14ac:dyDescent="0.2">
      <c r="A82" s="16" t="s">
        <v>85</v>
      </c>
      <c r="B82" s="17"/>
      <c r="C82" s="18"/>
      <c r="D82" s="47" t="str">
        <f>IFERROR(VLOOKUP(VALUE(RIGHT($A82,LEN($A82)-0)),[1]Junior!$A$5:$BB$104,COLUMN(BB:BB),FALSE),"")</f>
        <v/>
      </c>
      <c r="E82" s="47" t="str">
        <f>IFERROR(VLOOKUP(VALUE(RIGHT($A82,LEN($A82)-0)),[1]Junior!$A$5:$BB$104,COLUMN(AB:AB),FALSE),"")</f>
        <v/>
      </c>
      <c r="F82" s="9" t="str">
        <f t="shared" si="6"/>
        <v/>
      </c>
      <c r="G82" s="8" t="str">
        <f t="shared" si="7"/>
        <v/>
      </c>
      <c r="H82" s="52" t="str">
        <f t="shared" si="8"/>
        <v/>
      </c>
      <c r="I82" s="10" t="str">
        <f>IFERROR(VLOOKUP(VALUE(RIGHT($H82,LEN($H82)-0)),[2]List1!$A$2:$D$1000,2,FALSE),"")</f>
        <v/>
      </c>
      <c r="J82" s="10" t="str">
        <f>IFERROR(VLOOKUP(VALUE(RIGHT($H82,LEN($H82)-0)),[2]List1!$A$2:$D$1000,3,FALSE),"")</f>
        <v/>
      </c>
      <c r="K82" s="54" t="str">
        <f t="shared" si="5"/>
        <v/>
      </c>
      <c r="L82" s="52"/>
      <c r="M82" s="8"/>
    </row>
    <row r="83" spans="1:13" s="3" customFormat="1" ht="15" customHeight="1" x14ac:dyDescent="0.2">
      <c r="A83" s="16" t="s">
        <v>86</v>
      </c>
      <c r="B83" s="17"/>
      <c r="C83" s="18"/>
      <c r="D83" s="47" t="str">
        <f>IFERROR(VLOOKUP(VALUE(RIGHT($A83,LEN($A83)-0)),[1]Junior!$A$5:$BB$104,COLUMN(BB:BB),FALSE),"")</f>
        <v/>
      </c>
      <c r="E83" s="47" t="str">
        <f>IFERROR(VLOOKUP(VALUE(RIGHT($A83,LEN($A83)-0)),[1]Junior!$A$5:$BB$104,COLUMN(AB:AB),FALSE),"")</f>
        <v/>
      </c>
      <c r="F83" s="9" t="str">
        <f t="shared" si="6"/>
        <v/>
      </c>
      <c r="G83" s="8" t="str">
        <f t="shared" si="7"/>
        <v/>
      </c>
      <c r="H83" s="52" t="str">
        <f t="shared" si="8"/>
        <v/>
      </c>
      <c r="I83" s="10" t="str">
        <f>IFERROR(VLOOKUP(VALUE(RIGHT($H83,LEN($H83)-0)),[2]List1!$A$2:$D$1000,2,FALSE),"")</f>
        <v/>
      </c>
      <c r="J83" s="10" t="str">
        <f>IFERROR(VLOOKUP(VALUE(RIGHT($H83,LEN($H83)-0)),[2]List1!$A$2:$D$1000,3,FALSE),"")</f>
        <v/>
      </c>
      <c r="K83" s="54" t="str">
        <f t="shared" si="5"/>
        <v/>
      </c>
      <c r="L83" s="52"/>
      <c r="M83" s="8"/>
    </row>
    <row r="84" spans="1:13" s="3" customFormat="1" ht="15" customHeight="1" x14ac:dyDescent="0.2">
      <c r="A84" s="16" t="s">
        <v>87</v>
      </c>
      <c r="B84" s="17"/>
      <c r="C84" s="18"/>
      <c r="D84" s="47" t="str">
        <f>IFERROR(VLOOKUP(VALUE(RIGHT($A84,LEN($A84)-0)),[1]Junior!$A$5:$BB$104,COLUMN(BB:BB),FALSE),"")</f>
        <v/>
      </c>
      <c r="E84" s="47" t="str">
        <f>IFERROR(VLOOKUP(VALUE(RIGHT($A84,LEN($A84)-0)),[1]Junior!$A$5:$BB$104,COLUMN(AB:AB),FALSE),"")</f>
        <v/>
      </c>
      <c r="F84" s="9" t="str">
        <f t="shared" si="6"/>
        <v/>
      </c>
      <c r="G84" s="8" t="str">
        <f t="shared" si="7"/>
        <v/>
      </c>
      <c r="H84" s="52" t="str">
        <f t="shared" si="8"/>
        <v/>
      </c>
      <c r="I84" s="10" t="str">
        <f>IFERROR(VLOOKUP(VALUE(RIGHT($H84,LEN($H84)-0)),[2]List1!$A$2:$D$1000,2,FALSE),"")</f>
        <v/>
      </c>
      <c r="J84" s="10" t="str">
        <f>IFERROR(VLOOKUP(VALUE(RIGHT($H84,LEN($H84)-0)),[2]List1!$A$2:$D$1000,3,FALSE),"")</f>
        <v/>
      </c>
      <c r="K84" s="54" t="str">
        <f t="shared" si="5"/>
        <v/>
      </c>
      <c r="L84" s="52"/>
      <c r="M84" s="8"/>
    </row>
    <row r="85" spans="1:13" s="3" customFormat="1" ht="15" customHeight="1" x14ac:dyDescent="0.2">
      <c r="A85" s="16" t="s">
        <v>88</v>
      </c>
      <c r="B85" s="17"/>
      <c r="C85" s="18"/>
      <c r="D85" s="47" t="str">
        <f>IFERROR(VLOOKUP(VALUE(RIGHT($A85,LEN($A85)-0)),[1]Junior!$A$5:$BB$104,COLUMN(BB:BB),FALSE),"")</f>
        <v/>
      </c>
      <c r="E85" s="47" t="str">
        <f>IFERROR(VLOOKUP(VALUE(RIGHT($A85,LEN($A85)-0)),[1]Junior!$A$5:$BB$104,COLUMN(AB:AB),FALSE),"")</f>
        <v/>
      </c>
      <c r="F85" s="9" t="str">
        <f t="shared" si="6"/>
        <v/>
      </c>
      <c r="G85" s="8" t="str">
        <f t="shared" si="7"/>
        <v/>
      </c>
      <c r="H85" s="52" t="str">
        <f t="shared" si="8"/>
        <v/>
      </c>
      <c r="I85" s="10" t="str">
        <f>IFERROR(VLOOKUP(VALUE(RIGHT($H85,LEN($H85)-0)),[2]List1!$A$2:$D$1000,2,FALSE),"")</f>
        <v/>
      </c>
      <c r="J85" s="10" t="str">
        <f>IFERROR(VLOOKUP(VALUE(RIGHT($H85,LEN($H85)-0)),[2]List1!$A$2:$D$1000,3,FALSE),"")</f>
        <v/>
      </c>
      <c r="K85" s="54" t="str">
        <f t="shared" si="5"/>
        <v/>
      </c>
      <c r="L85" s="52"/>
      <c r="M85" s="8"/>
    </row>
    <row r="86" spans="1:13" s="3" customFormat="1" ht="15" customHeight="1" x14ac:dyDescent="0.2">
      <c r="A86" s="16" t="s">
        <v>89</v>
      </c>
      <c r="B86" s="17"/>
      <c r="C86" s="18"/>
      <c r="D86" s="47" t="str">
        <f>IFERROR(VLOOKUP(VALUE(RIGHT($A86,LEN($A86)-0)),[1]Junior!$A$5:$BB$104,COLUMN(BB:BB),FALSE),"")</f>
        <v/>
      </c>
      <c r="E86" s="47" t="str">
        <f>IFERROR(VLOOKUP(VALUE(RIGHT($A86,LEN($A86)-0)),[1]Junior!$A$5:$BB$104,COLUMN(AB:AB),FALSE),"")</f>
        <v/>
      </c>
      <c r="F86" s="9" t="str">
        <f t="shared" si="6"/>
        <v/>
      </c>
      <c r="G86" s="8" t="str">
        <f t="shared" si="7"/>
        <v/>
      </c>
      <c r="H86" s="52" t="str">
        <f t="shared" si="8"/>
        <v/>
      </c>
      <c r="I86" s="10" t="str">
        <f>IFERROR(VLOOKUP(VALUE(RIGHT($H86,LEN($H86)-0)),[2]List1!$A$2:$D$1000,2,FALSE),"")</f>
        <v/>
      </c>
      <c r="J86" s="10" t="str">
        <f>IFERROR(VLOOKUP(VALUE(RIGHT($H86,LEN($H86)-0)),[2]List1!$A$2:$D$1000,3,FALSE),"")</f>
        <v/>
      </c>
      <c r="K86" s="54" t="str">
        <f t="shared" si="5"/>
        <v/>
      </c>
      <c r="L86" s="52"/>
      <c r="M86" s="8"/>
    </row>
    <row r="87" spans="1:13" s="3" customFormat="1" ht="15" customHeight="1" x14ac:dyDescent="0.2">
      <c r="A87" s="16" t="s">
        <v>90</v>
      </c>
      <c r="B87" s="17"/>
      <c r="C87" s="18"/>
      <c r="D87" s="47" t="str">
        <f>IFERROR(VLOOKUP(VALUE(RIGHT($A87,LEN($A87)-0)),[1]Junior!$A$5:$BB$104,COLUMN(BB:BB),FALSE),"")</f>
        <v/>
      </c>
      <c r="E87" s="47" t="str">
        <f>IFERROR(VLOOKUP(VALUE(RIGHT($A87,LEN($A87)-0)),[1]Junior!$A$5:$BB$104,COLUMN(AB:AB),FALSE),"")</f>
        <v/>
      </c>
      <c r="F87" s="9" t="str">
        <f t="shared" si="6"/>
        <v/>
      </c>
      <c r="G87" s="8" t="str">
        <f t="shared" si="7"/>
        <v/>
      </c>
      <c r="H87" s="52" t="str">
        <f t="shared" si="8"/>
        <v/>
      </c>
      <c r="I87" s="10" t="str">
        <f>IFERROR(VLOOKUP(VALUE(RIGHT($H87,LEN($H87)-0)),[2]List1!$A$2:$D$1000,2,FALSE),"")</f>
        <v/>
      </c>
      <c r="J87" s="10" t="str">
        <f>IFERROR(VLOOKUP(VALUE(RIGHT($H87,LEN($H87)-0)),[2]List1!$A$2:$D$1000,3,FALSE),"")</f>
        <v/>
      </c>
      <c r="K87" s="54" t="str">
        <f t="shared" si="5"/>
        <v/>
      </c>
      <c r="L87" s="52"/>
      <c r="M87" s="8"/>
    </row>
    <row r="88" spans="1:13" s="3" customFormat="1" ht="15" customHeight="1" x14ac:dyDescent="0.2">
      <c r="A88" s="16" t="s">
        <v>91</v>
      </c>
      <c r="B88" s="17"/>
      <c r="C88" s="18"/>
      <c r="D88" s="47" t="str">
        <f>IFERROR(VLOOKUP(VALUE(RIGHT($A88,LEN($A88)-0)),[1]Junior!$A$5:$BB$104,COLUMN(BB:BB),FALSE),"")</f>
        <v/>
      </c>
      <c r="E88" s="47" t="str">
        <f>IFERROR(VLOOKUP(VALUE(RIGHT($A88,LEN($A88)-0)),[1]Junior!$A$5:$BB$104,COLUMN(AB:AB),FALSE),"")</f>
        <v/>
      </c>
      <c r="F88" s="9" t="str">
        <f t="shared" si="6"/>
        <v/>
      </c>
      <c r="G88" s="8" t="str">
        <f t="shared" si="7"/>
        <v/>
      </c>
      <c r="H88" s="52" t="str">
        <f t="shared" si="8"/>
        <v/>
      </c>
      <c r="I88" s="10" t="str">
        <f>IFERROR(VLOOKUP(VALUE(RIGHT($H88,LEN($H88)-0)),[2]List1!$A$2:$D$1000,2,FALSE),"")</f>
        <v/>
      </c>
      <c r="J88" s="10" t="str">
        <f>IFERROR(VLOOKUP(VALUE(RIGHT($H88,LEN($H88)-0)),[2]List1!$A$2:$D$1000,3,FALSE),"")</f>
        <v/>
      </c>
      <c r="K88" s="54" t="str">
        <f t="shared" si="5"/>
        <v/>
      </c>
      <c r="L88" s="52"/>
      <c r="M88" s="8"/>
    </row>
    <row r="89" spans="1:13" s="3" customFormat="1" ht="15" customHeight="1" x14ac:dyDescent="0.2">
      <c r="A89" s="16" t="s">
        <v>92</v>
      </c>
      <c r="B89" s="17"/>
      <c r="C89" s="18"/>
      <c r="D89" s="47" t="str">
        <f>IFERROR(VLOOKUP(VALUE(RIGHT($A89,LEN($A89)-0)),[1]Junior!$A$5:$BB$104,COLUMN(BB:BB),FALSE),"")</f>
        <v/>
      </c>
      <c r="E89" s="47" t="str">
        <f>IFERROR(VLOOKUP(VALUE(RIGHT($A89,LEN($A89)-0)),[1]Junior!$A$5:$BB$104,COLUMN(AB:AB),FALSE),"")</f>
        <v/>
      </c>
      <c r="F89" s="9" t="str">
        <f t="shared" si="6"/>
        <v/>
      </c>
      <c r="G89" s="8" t="str">
        <f t="shared" si="7"/>
        <v/>
      </c>
      <c r="H89" s="52" t="str">
        <f t="shared" si="8"/>
        <v/>
      </c>
      <c r="I89" s="10" t="str">
        <f>IFERROR(VLOOKUP(VALUE(RIGHT($H89,LEN($H89)-0)),[2]List1!$A$2:$D$1000,2,FALSE),"")</f>
        <v/>
      </c>
      <c r="J89" s="10" t="str">
        <f>IFERROR(VLOOKUP(VALUE(RIGHT($H89,LEN($H89)-0)),[2]List1!$A$2:$D$1000,3,FALSE),"")</f>
        <v/>
      </c>
      <c r="K89" s="54" t="str">
        <f t="shared" si="5"/>
        <v/>
      </c>
      <c r="L89" s="52"/>
      <c r="M89" s="8"/>
    </row>
    <row r="90" spans="1:13" s="3" customFormat="1" ht="15" customHeight="1" x14ac:dyDescent="0.2">
      <c r="A90" s="16" t="s">
        <v>93</v>
      </c>
      <c r="B90" s="17"/>
      <c r="C90" s="18"/>
      <c r="D90" s="47" t="str">
        <f>IFERROR(VLOOKUP(VALUE(RIGHT($A90,LEN($A90)-0)),[1]Junior!$A$5:$BB$104,COLUMN(BB:BB),FALSE),"")</f>
        <v/>
      </c>
      <c r="E90" s="47" t="str">
        <f>IFERROR(VLOOKUP(VALUE(RIGHT($A90,LEN($A90)-0)),[1]Junior!$A$5:$BB$104,COLUMN(AB:AB),FALSE),"")</f>
        <v/>
      </c>
      <c r="F90" s="9" t="str">
        <f t="shared" si="6"/>
        <v/>
      </c>
      <c r="G90" s="8" t="str">
        <f t="shared" si="7"/>
        <v/>
      </c>
      <c r="H90" s="52" t="str">
        <f t="shared" si="8"/>
        <v/>
      </c>
      <c r="I90" s="10" t="str">
        <f>IFERROR(VLOOKUP(VALUE(RIGHT($H90,LEN($H90)-0)),[2]List1!$A$2:$D$1000,2,FALSE),"")</f>
        <v/>
      </c>
      <c r="J90" s="10" t="str">
        <f>IFERROR(VLOOKUP(VALUE(RIGHT($H90,LEN($H90)-0)),[2]List1!$A$2:$D$1000,3,FALSE),"")</f>
        <v/>
      </c>
      <c r="K90" s="54" t="str">
        <f t="shared" si="5"/>
        <v/>
      </c>
      <c r="L90" s="52"/>
      <c r="M90" s="8"/>
    </row>
    <row r="91" spans="1:13" s="3" customFormat="1" ht="15" customHeight="1" x14ac:dyDescent="0.2">
      <c r="A91" s="16" t="s">
        <v>94</v>
      </c>
      <c r="B91" s="17"/>
      <c r="C91" s="18"/>
      <c r="D91" s="47" t="str">
        <f>IFERROR(VLOOKUP(VALUE(RIGHT($A91,LEN($A91)-0)),[1]Junior!$A$5:$BB$104,COLUMN(BB:BB),FALSE),"")</f>
        <v/>
      </c>
      <c r="E91" s="47" t="str">
        <f>IFERROR(VLOOKUP(VALUE(RIGHT($A91,LEN($A91)-0)),[1]Junior!$A$5:$BB$104,COLUMN(AB:AB),FALSE),"")</f>
        <v/>
      </c>
      <c r="F91" s="9" t="str">
        <f t="shared" si="6"/>
        <v/>
      </c>
      <c r="G91" s="8" t="str">
        <f t="shared" si="7"/>
        <v/>
      </c>
      <c r="H91" s="52" t="str">
        <f t="shared" si="8"/>
        <v/>
      </c>
      <c r="I91" s="10" t="str">
        <f>IFERROR(VLOOKUP(VALUE(RIGHT($H91,LEN($H91)-0)),[2]List1!$A$2:$D$1000,2,FALSE),"")</f>
        <v/>
      </c>
      <c r="J91" s="10" t="str">
        <f>IFERROR(VLOOKUP(VALUE(RIGHT($H91,LEN($H91)-0)),[2]List1!$A$2:$D$1000,3,FALSE),"")</f>
        <v/>
      </c>
      <c r="K91" s="54" t="str">
        <f t="shared" si="5"/>
        <v/>
      </c>
      <c r="L91" s="52"/>
      <c r="M91" s="8"/>
    </row>
    <row r="92" spans="1:13" s="3" customFormat="1" ht="15" customHeight="1" x14ac:dyDescent="0.2">
      <c r="A92" s="16" t="s">
        <v>95</v>
      </c>
      <c r="B92" s="17"/>
      <c r="C92" s="18"/>
      <c r="D92" s="47" t="str">
        <f>IFERROR(VLOOKUP(VALUE(RIGHT($A92,LEN($A92)-0)),[1]Junior!$A$5:$BB$104,COLUMN(BB:BB),FALSE),"")</f>
        <v/>
      </c>
      <c r="E92" s="47" t="str">
        <f>IFERROR(VLOOKUP(VALUE(RIGHT($A92,LEN($A92)-0)),[1]Junior!$A$5:$BB$104,COLUMN(AB:AB),FALSE),"")</f>
        <v/>
      </c>
      <c r="F92" s="9" t="str">
        <f t="shared" si="6"/>
        <v/>
      </c>
      <c r="G92" s="8" t="str">
        <f t="shared" si="7"/>
        <v/>
      </c>
      <c r="H92" s="52" t="str">
        <f t="shared" si="8"/>
        <v/>
      </c>
      <c r="I92" s="10" t="str">
        <f>IFERROR(VLOOKUP(VALUE(RIGHT($H92,LEN($H92)-0)),[2]List1!$A$2:$D$1000,2,FALSE),"")</f>
        <v/>
      </c>
      <c r="J92" s="10" t="str">
        <f>IFERROR(VLOOKUP(VALUE(RIGHT($H92,LEN($H92)-0)),[2]List1!$A$2:$D$1000,3,FALSE),"")</f>
        <v/>
      </c>
      <c r="K92" s="54" t="str">
        <f t="shared" si="5"/>
        <v/>
      </c>
      <c r="L92" s="52"/>
      <c r="M92" s="8"/>
    </row>
    <row r="93" spans="1:13" s="3" customFormat="1" ht="15" customHeight="1" x14ac:dyDescent="0.2">
      <c r="A93" s="16" t="s">
        <v>96</v>
      </c>
      <c r="B93" s="17"/>
      <c r="C93" s="18"/>
      <c r="D93" s="47" t="str">
        <f>IFERROR(VLOOKUP(VALUE(RIGHT($A93,LEN($A93)-0)),[1]Junior!$A$5:$BB$104,COLUMN(BB:BB),FALSE),"")</f>
        <v/>
      </c>
      <c r="E93" s="47" t="str">
        <f>IFERROR(VLOOKUP(VALUE(RIGHT($A93,LEN($A93)-0)),[1]Junior!$A$5:$BB$104,COLUMN(AB:AB),FALSE),"")</f>
        <v/>
      </c>
      <c r="F93" s="9" t="str">
        <f t="shared" si="6"/>
        <v/>
      </c>
      <c r="G93" s="8" t="str">
        <f t="shared" si="7"/>
        <v/>
      </c>
      <c r="H93" s="52" t="str">
        <f t="shared" si="8"/>
        <v/>
      </c>
      <c r="I93" s="10" t="str">
        <f>IFERROR(VLOOKUP(VALUE(RIGHT($H93,LEN($H93)-0)),[2]List1!$A$2:$D$1000,2,FALSE),"")</f>
        <v/>
      </c>
      <c r="J93" s="10" t="str">
        <f>IFERROR(VLOOKUP(VALUE(RIGHT($H93,LEN($H93)-0)),[2]List1!$A$2:$D$1000,3,FALSE),"")</f>
        <v/>
      </c>
      <c r="K93" s="54" t="str">
        <f t="shared" si="5"/>
        <v/>
      </c>
      <c r="L93" s="52"/>
      <c r="M93" s="8"/>
    </row>
    <row r="94" spans="1:13" s="3" customFormat="1" ht="15" customHeight="1" x14ac:dyDescent="0.2">
      <c r="A94" s="16" t="s">
        <v>97</v>
      </c>
      <c r="B94" s="17"/>
      <c r="C94" s="18"/>
      <c r="D94" s="47" t="str">
        <f>IFERROR(VLOOKUP(VALUE(RIGHT($A94,LEN($A94)-0)),[1]Junior!$A$5:$BB$104,COLUMN(BB:BB),FALSE),"")</f>
        <v/>
      </c>
      <c r="E94" s="47" t="str">
        <f>IFERROR(VLOOKUP(VALUE(RIGHT($A94,LEN($A94)-0)),[1]Junior!$A$5:$BB$104,COLUMN(AB:AB),FALSE),"")</f>
        <v/>
      </c>
      <c r="F94" s="9" t="str">
        <f t="shared" si="6"/>
        <v/>
      </c>
      <c r="G94" s="8" t="str">
        <f t="shared" si="7"/>
        <v/>
      </c>
      <c r="H94" s="52" t="str">
        <f t="shared" si="8"/>
        <v/>
      </c>
      <c r="I94" s="10" t="str">
        <f>IFERROR(VLOOKUP(VALUE(RIGHT($H94,LEN($H94)-0)),[2]List1!$A$2:$D$1000,2,FALSE),"")</f>
        <v/>
      </c>
      <c r="J94" s="10" t="str">
        <f>IFERROR(VLOOKUP(VALUE(RIGHT($H94,LEN($H94)-0)),[2]List1!$A$2:$D$1000,3,FALSE),"")</f>
        <v/>
      </c>
      <c r="K94" s="54" t="str">
        <f t="shared" si="5"/>
        <v/>
      </c>
      <c r="L94" s="52"/>
      <c r="M94" s="8"/>
    </row>
    <row r="95" spans="1:13" s="3" customFormat="1" ht="15" customHeight="1" x14ac:dyDescent="0.2">
      <c r="A95" s="16" t="s">
        <v>98</v>
      </c>
      <c r="B95" s="17"/>
      <c r="C95" s="18"/>
      <c r="D95" s="47" t="str">
        <f>IFERROR(VLOOKUP(VALUE(RIGHT($A95,LEN($A95)-0)),[1]Junior!$A$5:$BB$104,COLUMN(BB:BB),FALSE),"")</f>
        <v/>
      </c>
      <c r="E95" s="47" t="str">
        <f>IFERROR(VLOOKUP(VALUE(RIGHT($A95,LEN($A95)-0)),[1]Junior!$A$5:$BB$104,COLUMN(AB:AB),FALSE),"")</f>
        <v/>
      </c>
      <c r="F95" s="9" t="str">
        <f t="shared" si="6"/>
        <v/>
      </c>
      <c r="G95" s="8" t="str">
        <f t="shared" si="7"/>
        <v/>
      </c>
      <c r="H95" s="52" t="str">
        <f t="shared" si="8"/>
        <v/>
      </c>
      <c r="I95" s="10" t="str">
        <f>IFERROR(VLOOKUP(VALUE(RIGHT($H95,LEN($H95)-0)),[2]List1!$A$2:$D$1000,2,FALSE),"")</f>
        <v/>
      </c>
      <c r="J95" s="10" t="str">
        <f>IFERROR(VLOOKUP(VALUE(RIGHT($H95,LEN($H95)-0)),[2]List1!$A$2:$D$1000,3,FALSE),"")</f>
        <v/>
      </c>
      <c r="K95" s="54" t="str">
        <f t="shared" si="5"/>
        <v/>
      </c>
      <c r="L95" s="52"/>
      <c r="M95" s="8"/>
    </row>
    <row r="96" spans="1:13" s="3" customFormat="1" ht="15" customHeight="1" x14ac:dyDescent="0.2">
      <c r="A96" s="16" t="s">
        <v>99</v>
      </c>
      <c r="B96" s="17"/>
      <c r="C96" s="18"/>
      <c r="D96" s="47" t="str">
        <f>IFERROR(VLOOKUP(VALUE(RIGHT($A96,LEN($A96)-0)),[1]Junior!$A$5:$BB$104,COLUMN(BB:BB),FALSE),"")</f>
        <v/>
      </c>
      <c r="E96" s="47" t="str">
        <f>IFERROR(VLOOKUP(VALUE(RIGHT($A96,LEN($A96)-0)),[1]Junior!$A$5:$BB$104,COLUMN(AB:AB),FALSE),"")</f>
        <v/>
      </c>
      <c r="F96" s="9" t="str">
        <f t="shared" si="6"/>
        <v/>
      </c>
      <c r="G96" s="8" t="str">
        <f t="shared" si="7"/>
        <v/>
      </c>
      <c r="H96" s="52" t="str">
        <f t="shared" si="8"/>
        <v/>
      </c>
      <c r="I96" s="10" t="str">
        <f>IFERROR(VLOOKUP(VALUE(RIGHT($H96,LEN($H96)-0)),[2]List1!$A$2:$D$1000,2,FALSE),"")</f>
        <v/>
      </c>
      <c r="J96" s="10" t="str">
        <f>IFERROR(VLOOKUP(VALUE(RIGHT($H96,LEN($H96)-0)),[2]List1!$A$2:$D$1000,3,FALSE),"")</f>
        <v/>
      </c>
      <c r="K96" s="54" t="str">
        <f t="shared" si="5"/>
        <v/>
      </c>
      <c r="L96" s="52"/>
      <c r="M96" s="8"/>
    </row>
    <row r="97" spans="1:13" s="3" customFormat="1" ht="15" customHeight="1" x14ac:dyDescent="0.2">
      <c r="A97" s="16" t="s">
        <v>100</v>
      </c>
      <c r="B97" s="17"/>
      <c r="C97" s="18"/>
      <c r="D97" s="47" t="str">
        <f>IFERROR(VLOOKUP(VALUE(RIGHT($A97,LEN($A97)-0)),[1]Junior!$A$5:$BB$104,COLUMN(BB:BB),FALSE),"")</f>
        <v/>
      </c>
      <c r="E97" s="47" t="str">
        <f>IFERROR(VLOOKUP(VALUE(RIGHT($A97,LEN($A97)-0)),[1]Junior!$A$5:$BB$104,COLUMN(AB:AB),FALSE),"")</f>
        <v/>
      </c>
      <c r="F97" s="9" t="str">
        <f t="shared" si="6"/>
        <v/>
      </c>
      <c r="G97" s="8" t="str">
        <f t="shared" si="7"/>
        <v/>
      </c>
      <c r="H97" s="52" t="str">
        <f t="shared" si="8"/>
        <v/>
      </c>
      <c r="I97" s="10" t="str">
        <f>IFERROR(VLOOKUP(VALUE(RIGHT($H97,LEN($H97)-0)),[2]List1!$A$2:$D$1000,2,FALSE),"")</f>
        <v/>
      </c>
      <c r="J97" s="10" t="str">
        <f>IFERROR(VLOOKUP(VALUE(RIGHT($H97,LEN($H97)-0)),[2]List1!$A$2:$D$1000,3,FALSE),"")</f>
        <v/>
      </c>
      <c r="K97" s="54" t="str">
        <f t="shared" si="5"/>
        <v/>
      </c>
      <c r="L97" s="52"/>
      <c r="M97" s="8"/>
    </row>
    <row r="98" spans="1:13" s="3" customFormat="1" ht="15" customHeight="1" x14ac:dyDescent="0.2">
      <c r="A98" s="16" t="s">
        <v>101</v>
      </c>
      <c r="B98" s="17"/>
      <c r="C98" s="18"/>
      <c r="D98" s="47" t="str">
        <f>IFERROR(VLOOKUP(VALUE(RIGHT($A98,LEN($A98)-0)),[1]Junior!$A$5:$BB$104,COLUMN(BB:BB),FALSE),"")</f>
        <v/>
      </c>
      <c r="E98" s="47" t="str">
        <f>IFERROR(VLOOKUP(VALUE(RIGHT($A98,LEN($A98)-0)),[1]Junior!$A$5:$BB$104,COLUMN(AB:AB),FALSE),"")</f>
        <v/>
      </c>
      <c r="F98" s="9" t="str">
        <f t="shared" si="6"/>
        <v/>
      </c>
      <c r="G98" s="8" t="str">
        <f t="shared" si="7"/>
        <v/>
      </c>
      <c r="H98" s="52" t="str">
        <f t="shared" si="8"/>
        <v/>
      </c>
      <c r="I98" s="10" t="str">
        <f>IFERROR(VLOOKUP(VALUE(RIGHT($H98,LEN($H98)-0)),[2]List1!$A$2:$D$1000,2,FALSE),"")</f>
        <v/>
      </c>
      <c r="J98" s="10" t="str">
        <f>IFERROR(VLOOKUP(VALUE(RIGHT($H98,LEN($H98)-0)),[2]List1!$A$2:$D$1000,3,FALSE),"")</f>
        <v/>
      </c>
      <c r="K98" s="54" t="str">
        <f t="shared" si="5"/>
        <v/>
      </c>
      <c r="L98" s="52"/>
      <c r="M98" s="8"/>
    </row>
    <row r="99" spans="1:13" s="3" customFormat="1" ht="15" customHeight="1" x14ac:dyDescent="0.2">
      <c r="A99" s="16" t="s">
        <v>102</v>
      </c>
      <c r="B99" s="17"/>
      <c r="C99" s="18"/>
      <c r="D99" s="47" t="str">
        <f>IFERROR(VLOOKUP(VALUE(RIGHT($A99,LEN($A99)-0)),[1]Junior!$A$5:$BB$104,COLUMN(BB:BB),FALSE),"")</f>
        <v/>
      </c>
      <c r="E99" s="47" t="str">
        <f>IFERROR(VLOOKUP(VALUE(RIGHT($A99,LEN($A99)-0)),[1]Junior!$A$5:$BB$104,COLUMN(AB:AB),FALSE),"")</f>
        <v/>
      </c>
      <c r="F99" s="9" t="str">
        <f t="shared" si="6"/>
        <v/>
      </c>
      <c r="G99" s="8" t="str">
        <f t="shared" si="7"/>
        <v/>
      </c>
      <c r="H99" s="52" t="str">
        <f t="shared" si="8"/>
        <v/>
      </c>
      <c r="I99" s="10" t="str">
        <f>IFERROR(VLOOKUP(VALUE(RIGHT($H99,LEN($H99)-0)),[2]List1!$A$2:$D$1000,2,FALSE),"")</f>
        <v/>
      </c>
      <c r="J99" s="10" t="str">
        <f>IFERROR(VLOOKUP(VALUE(RIGHT($H99,LEN($H99)-0)),[2]List1!$A$2:$D$1000,3,FALSE),"")</f>
        <v/>
      </c>
      <c r="K99" s="54" t="str">
        <f t="shared" si="5"/>
        <v/>
      </c>
      <c r="L99" s="52"/>
      <c r="M99" s="8"/>
    </row>
    <row r="100" spans="1:13" s="3" customFormat="1" ht="15" customHeight="1" x14ac:dyDescent="0.2">
      <c r="A100" s="16" t="s">
        <v>103</v>
      </c>
      <c r="B100" s="17"/>
      <c r="C100" s="18"/>
      <c r="D100" s="47" t="str">
        <f>IFERROR(VLOOKUP(VALUE(RIGHT($A100,LEN($A100)-0)),[1]Junior!$A$5:$BB$104,COLUMN(BB:BB),FALSE),"")</f>
        <v/>
      </c>
      <c r="E100" s="47" t="str">
        <f>IFERROR(VLOOKUP(VALUE(RIGHT($A100,LEN($A100)-0)),[1]Junior!$A$5:$BB$104,COLUMN(AB:AB),FALSE),"")</f>
        <v/>
      </c>
      <c r="F100" s="9" t="str">
        <f t="shared" si="6"/>
        <v/>
      </c>
      <c r="G100" s="8" t="str">
        <f t="shared" si="7"/>
        <v/>
      </c>
      <c r="H100" s="52" t="str">
        <f t="shared" si="8"/>
        <v/>
      </c>
      <c r="I100" s="10" t="str">
        <f>IFERROR(VLOOKUP(VALUE(RIGHT($H100,LEN($H100)-0)),[2]List1!$A$2:$D$1000,2,FALSE),"")</f>
        <v/>
      </c>
      <c r="J100" s="10" t="str">
        <f>IFERROR(VLOOKUP(VALUE(RIGHT($H100,LEN($H100)-0)),[2]List1!$A$2:$D$1000,3,FALSE),"")</f>
        <v/>
      </c>
      <c r="K100" s="54" t="str">
        <f t="shared" si="5"/>
        <v/>
      </c>
      <c r="L100" s="52"/>
      <c r="M100" s="8"/>
    </row>
    <row r="101" spans="1:13" s="3" customFormat="1" ht="15" customHeight="1" x14ac:dyDescent="0.2">
      <c r="A101" s="16" t="s">
        <v>104</v>
      </c>
      <c r="B101" s="17"/>
      <c r="C101" s="18"/>
      <c r="D101" s="47" t="str">
        <f>IFERROR(VLOOKUP(VALUE(RIGHT($A101,LEN($A101)-0)),[1]Junior!$A$5:$BB$104,COLUMN(BB:BB),FALSE),"")</f>
        <v/>
      </c>
      <c r="E101" s="47" t="str">
        <f>IFERROR(VLOOKUP(VALUE(RIGHT($A101,LEN($A101)-0)),[1]Junior!$A$5:$BB$104,COLUMN(AB:AB),FALSE),"")</f>
        <v/>
      </c>
      <c r="F101" s="9" t="str">
        <f t="shared" si="6"/>
        <v/>
      </c>
      <c r="G101" s="8" t="str">
        <f t="shared" si="7"/>
        <v/>
      </c>
      <c r="H101" s="52" t="str">
        <f t="shared" si="8"/>
        <v/>
      </c>
      <c r="I101" s="10" t="str">
        <f>IFERROR(VLOOKUP(VALUE(RIGHT($H101,LEN($H101)-0)),[2]List1!$A$2:$D$1000,2,FALSE),"")</f>
        <v/>
      </c>
      <c r="J101" s="10" t="str">
        <f>IFERROR(VLOOKUP(VALUE(RIGHT($H101,LEN($H101)-0)),[2]List1!$A$2:$D$1000,3,FALSE),"")</f>
        <v/>
      </c>
      <c r="K101" s="54" t="str">
        <f t="shared" si="5"/>
        <v/>
      </c>
      <c r="L101" s="52"/>
      <c r="M101" s="8"/>
    </row>
    <row r="102" spans="1:13" s="3" customFormat="1" ht="15" customHeight="1" x14ac:dyDescent="0.2">
      <c r="A102" s="16" t="s">
        <v>105</v>
      </c>
      <c r="B102" s="17"/>
      <c r="C102" s="18"/>
      <c r="D102" s="47" t="str">
        <f>IFERROR(VLOOKUP(VALUE(RIGHT($A102,LEN($A102)-0)),[1]Junior!$A$5:$BB$104,COLUMN(BB:BB),FALSE),"")</f>
        <v/>
      </c>
      <c r="E102" s="47" t="str">
        <f>IFERROR(VLOOKUP(VALUE(RIGHT($A102,LEN($A102)-0)),[1]Junior!$A$5:$BB$104,COLUMN(AB:AB),FALSE),"")</f>
        <v/>
      </c>
      <c r="F102" s="9" t="str">
        <f t="shared" si="6"/>
        <v/>
      </c>
      <c r="G102" s="8" t="str">
        <f t="shared" si="7"/>
        <v/>
      </c>
      <c r="H102" s="52" t="str">
        <f t="shared" si="8"/>
        <v/>
      </c>
      <c r="I102" s="10" t="str">
        <f>IFERROR(VLOOKUP(VALUE(RIGHT($H102,LEN($H102)-0)),[2]List1!$A$2:$D$1000,2,FALSE),"")</f>
        <v/>
      </c>
      <c r="J102" s="10" t="str">
        <f>IFERROR(VLOOKUP(VALUE(RIGHT($H102,LEN($H102)-0)),[2]List1!$A$2:$D$1000,3,FALSE),"")</f>
        <v/>
      </c>
      <c r="K102" s="54" t="str">
        <f t="shared" si="5"/>
        <v/>
      </c>
      <c r="L102" s="52"/>
      <c r="M102" s="8"/>
    </row>
    <row r="103" spans="1:13" s="3" customFormat="1" ht="15" customHeight="1" x14ac:dyDescent="0.2">
      <c r="A103" s="16" t="s">
        <v>106</v>
      </c>
      <c r="B103" s="17"/>
      <c r="C103" s="18"/>
      <c r="D103" s="47" t="str">
        <f>IFERROR(VLOOKUP(VALUE(RIGHT($A103,LEN($A103)-0)),[1]Junior!$A$5:$BB$104,COLUMN(BB:BB),FALSE),"")</f>
        <v/>
      </c>
      <c r="E103" s="47" t="str">
        <f>IFERROR(VLOOKUP(VALUE(RIGHT($A103,LEN($A103)-0)),[1]Junior!$A$5:$BB$104,COLUMN(AB:AB),FALSE),"")</f>
        <v/>
      </c>
      <c r="F103" s="9" t="str">
        <f t="shared" si="6"/>
        <v/>
      </c>
      <c r="G103" s="8" t="str">
        <f t="shared" si="7"/>
        <v/>
      </c>
      <c r="H103" s="52" t="str">
        <f t="shared" si="8"/>
        <v/>
      </c>
      <c r="I103" s="10" t="str">
        <f>IFERROR(VLOOKUP(VALUE(RIGHT($H103,LEN($H103)-0)),[2]List1!$A$2:$D$1000,2,FALSE),"")</f>
        <v/>
      </c>
      <c r="J103" s="10" t="str">
        <f>IFERROR(VLOOKUP(VALUE(RIGHT($H103,LEN($H103)-0)),[2]List1!$A$2:$D$1000,3,FALSE),"")</f>
        <v/>
      </c>
      <c r="K103" s="54" t="str">
        <f t="shared" si="5"/>
        <v/>
      </c>
      <c r="L103" s="52"/>
      <c r="M103" s="8"/>
    </row>
    <row r="104" spans="1:13" s="3" customFormat="1" ht="15" customHeight="1" x14ac:dyDescent="0.2">
      <c r="A104" s="16" t="s">
        <v>107</v>
      </c>
      <c r="B104" s="17"/>
      <c r="C104" s="18"/>
      <c r="D104" s="47" t="str">
        <f>IFERROR(VLOOKUP(VALUE(RIGHT($A104,LEN($A104)-0)),[1]Junior!$A$5:$BB$104,COLUMN(BB:BB),FALSE),"")</f>
        <v/>
      </c>
      <c r="E104" s="47" t="str">
        <f>IFERROR(VLOOKUP(VALUE(RIGHT($A104,LEN($A104)-0)),[1]Junior!$A$5:$BB$104,COLUMN(AB:AB),FALSE),"")</f>
        <v/>
      </c>
      <c r="F104" s="9" t="str">
        <f t="shared" si="6"/>
        <v/>
      </c>
      <c r="G104" s="8" t="str">
        <f t="shared" si="7"/>
        <v/>
      </c>
      <c r="H104" s="52" t="str">
        <f t="shared" si="8"/>
        <v/>
      </c>
      <c r="I104" s="10" t="str">
        <f>IFERROR(VLOOKUP(VALUE(RIGHT($H104,LEN($H104)-0)),[2]List1!$A$2:$D$1000,2,FALSE),"")</f>
        <v/>
      </c>
      <c r="J104" s="10" t="str">
        <f>IFERROR(VLOOKUP(VALUE(RIGHT($H104,LEN($H104)-0)),[2]List1!$A$2:$D$1000,3,FALSE),"")</f>
        <v/>
      </c>
      <c r="K104" s="54" t="str">
        <f t="shared" si="5"/>
        <v/>
      </c>
      <c r="L104" s="52"/>
      <c r="M104" s="8"/>
    </row>
    <row r="105" spans="1:13" s="3" customFormat="1" ht="15" customHeight="1" x14ac:dyDescent="0.2">
      <c r="A105" s="16" t="s">
        <v>108</v>
      </c>
      <c r="B105" s="17"/>
      <c r="C105" s="18"/>
      <c r="D105" s="47" t="str">
        <f>IFERROR(VLOOKUP(VALUE(RIGHT($A105,LEN($A105)-0)),[1]Junior!$A$5:$BB$104,COLUMN(BB:BB),FALSE),"")</f>
        <v/>
      </c>
      <c r="E105" s="47" t="str">
        <f>IFERROR(VLOOKUP(VALUE(RIGHT($A105,LEN($A105)-0)),[1]Junior!$A$5:$BB$104,COLUMN(AB:AB),FALSE),"")</f>
        <v/>
      </c>
      <c r="F105" s="9" t="str">
        <f t="shared" si="6"/>
        <v/>
      </c>
      <c r="G105" s="8" t="str">
        <f t="shared" si="7"/>
        <v/>
      </c>
      <c r="H105" s="52" t="str">
        <f t="shared" si="8"/>
        <v/>
      </c>
      <c r="I105" s="10" t="str">
        <f>IFERROR(VLOOKUP(VALUE(RIGHT($H105,LEN($H105)-0)),[2]List1!$A$2:$D$1000,2,FALSE),"")</f>
        <v/>
      </c>
      <c r="J105" s="10" t="str">
        <f>IFERROR(VLOOKUP(VALUE(RIGHT($H105,LEN($H105)-0)),[2]List1!$A$2:$D$1000,3,FALSE),"")</f>
        <v/>
      </c>
      <c r="K105" s="54" t="str">
        <f t="shared" si="5"/>
        <v/>
      </c>
      <c r="L105" s="52"/>
      <c r="M105" s="8"/>
    </row>
    <row r="106" spans="1:13" s="3" customFormat="1" ht="15" customHeight="1" x14ac:dyDescent="0.2">
      <c r="A106" s="16" t="s">
        <v>109</v>
      </c>
      <c r="B106" s="17"/>
      <c r="C106" s="18"/>
      <c r="D106" s="47" t="str">
        <f>IFERROR(VLOOKUP(VALUE(RIGHT($A106,LEN($A106)-0)),[1]Junior!$A$5:$BB$104,COLUMN(BB:BB),FALSE),"")</f>
        <v/>
      </c>
      <c r="E106" s="47" t="str">
        <f>IFERROR(VLOOKUP(VALUE(RIGHT($A106,LEN($A106)-0)),[1]Junior!$A$5:$BB$104,COLUMN(AB:AB),FALSE),"")</f>
        <v/>
      </c>
      <c r="F106" s="9" t="str">
        <f t="shared" si="6"/>
        <v/>
      </c>
      <c r="G106" s="8" t="str">
        <f t="shared" si="7"/>
        <v/>
      </c>
      <c r="H106" s="52" t="str">
        <f t="shared" si="8"/>
        <v/>
      </c>
      <c r="I106" s="10" t="str">
        <f>IFERROR(VLOOKUP(VALUE(RIGHT($H106,LEN($H106)-0)),[2]List1!$A$2:$D$1000,2,FALSE),"")</f>
        <v/>
      </c>
      <c r="J106" s="10" t="str">
        <f>IFERROR(VLOOKUP(VALUE(RIGHT($H106,LEN($H106)-0)),[2]List1!$A$2:$D$1000,3,FALSE),"")</f>
        <v/>
      </c>
      <c r="K106" s="54" t="str">
        <f t="shared" si="5"/>
        <v/>
      </c>
      <c r="L106" s="52"/>
      <c r="M106" s="8"/>
    </row>
    <row r="107" spans="1:13" s="3" customFormat="1" ht="15" customHeight="1" x14ac:dyDescent="0.2">
      <c r="A107" s="16" t="s">
        <v>110</v>
      </c>
      <c r="B107" s="17"/>
      <c r="C107" s="18"/>
      <c r="D107" s="47" t="str">
        <f>IFERROR(VLOOKUP(VALUE(RIGHT($A107,LEN($A107)-0)),[1]Junior!$A$5:$BB$104,COLUMN(BB:BB),FALSE),"")</f>
        <v/>
      </c>
      <c r="E107" s="47" t="str">
        <f>IFERROR(VLOOKUP(VALUE(RIGHT($A107,LEN($A107)-0)),[1]Junior!$A$5:$BB$104,COLUMN(AB:AB),FALSE),"")</f>
        <v/>
      </c>
      <c r="F107" s="9" t="str">
        <f t="shared" si="6"/>
        <v/>
      </c>
      <c r="G107" s="8" t="str">
        <f t="shared" si="7"/>
        <v/>
      </c>
      <c r="H107" s="52" t="str">
        <f t="shared" si="8"/>
        <v/>
      </c>
      <c r="I107" s="10" t="str">
        <f>IFERROR(VLOOKUP(VALUE(RIGHT($H107,LEN($H107)-0)),[2]List1!$A$2:$D$1000,2,FALSE),"")</f>
        <v/>
      </c>
      <c r="J107" s="10" t="str">
        <f>IFERROR(VLOOKUP(VALUE(RIGHT($H107,LEN($H107)-0)),[2]List1!$A$2:$D$1000,3,FALSE),"")</f>
        <v/>
      </c>
      <c r="K107" s="54" t="str">
        <f t="shared" si="5"/>
        <v/>
      </c>
      <c r="L107" s="52"/>
      <c r="M107" s="8"/>
    </row>
    <row r="108" spans="1:13" s="3" customFormat="1" ht="15" customHeight="1" x14ac:dyDescent="0.2">
      <c r="A108" s="16" t="s">
        <v>111</v>
      </c>
      <c r="B108" s="17"/>
      <c r="C108" s="18"/>
      <c r="D108" s="47" t="str">
        <f>IFERROR(VLOOKUP(VALUE(RIGHT($A108,LEN($A108)-0)),[1]Junior!$A$5:$BB$104,COLUMN(BB:BB),FALSE),"")</f>
        <v/>
      </c>
      <c r="E108" s="47" t="str">
        <f>IFERROR(VLOOKUP(VALUE(RIGHT($A108,LEN($A108)-0)),[1]Junior!$A$5:$BB$104,COLUMN(AB:AB),FALSE),"")</f>
        <v/>
      </c>
      <c r="F108" s="9" t="str">
        <f t="shared" si="6"/>
        <v/>
      </c>
      <c r="G108" s="8" t="str">
        <f t="shared" si="7"/>
        <v/>
      </c>
      <c r="H108" s="52" t="str">
        <f t="shared" si="8"/>
        <v/>
      </c>
      <c r="I108" s="10" t="str">
        <f>IFERROR(VLOOKUP(VALUE(RIGHT($H108,LEN($H108)-0)),[2]List1!$A$2:$D$1000,2,FALSE),"")</f>
        <v/>
      </c>
      <c r="J108" s="10" t="str">
        <f>IFERROR(VLOOKUP(VALUE(RIGHT($H108,LEN($H108)-0)),[2]List1!$A$2:$D$1000,3,FALSE),"")</f>
        <v/>
      </c>
      <c r="K108" s="54" t="str">
        <f t="shared" si="5"/>
        <v/>
      </c>
      <c r="L108" s="52"/>
      <c r="M108" s="8"/>
    </row>
    <row r="109" spans="1:13" s="3" customFormat="1" ht="15" customHeight="1" x14ac:dyDescent="0.2">
      <c r="A109" s="19" t="s">
        <v>112</v>
      </c>
      <c r="B109" s="20"/>
      <c r="C109" s="21"/>
      <c r="D109" s="47" t="str">
        <f>IFERROR(VLOOKUP(VALUE(RIGHT($A109,LEN($A109)-0)),[1]Junior!$A$5:$BB$104,COLUMN(BB:BB),FALSE),"")</f>
        <v/>
      </c>
      <c r="E109" s="47" t="str">
        <f>IFERROR(VLOOKUP(VALUE(RIGHT($A109,LEN($A109)-0)),[1]Junior!$A$5:$BB$104,COLUMN(AB:AB),FALSE),"")</f>
        <v/>
      </c>
      <c r="F109" s="9" t="str">
        <f t="shared" si="6"/>
        <v/>
      </c>
      <c r="G109" s="8" t="str">
        <f t="shared" si="7"/>
        <v/>
      </c>
      <c r="H109" s="52" t="str">
        <f t="shared" si="8"/>
        <v/>
      </c>
      <c r="I109" s="10" t="str">
        <f>IFERROR(VLOOKUP(VALUE(RIGHT($H109,LEN($H109)-0)),[2]List1!$A$2:$D$1000,2,FALSE),"")</f>
        <v/>
      </c>
      <c r="J109" s="10" t="str">
        <f>IFERROR(VLOOKUP(VALUE(RIGHT($H109,LEN($H109)-0)),[2]List1!$A$2:$D$1000,3,FALSE),"")</f>
        <v/>
      </c>
      <c r="K109" s="54" t="str">
        <f t="shared" si="5"/>
        <v/>
      </c>
      <c r="L109" s="52"/>
      <c r="M109" s="8"/>
    </row>
  </sheetData>
  <sheetProtection password="F390" sheet="1" objects="1" scenarios="1" selectLockedCells="1"/>
  <mergeCells count="6">
    <mergeCell ref="C6:C8"/>
    <mergeCell ref="A1:C1"/>
    <mergeCell ref="A2:C2"/>
    <mergeCell ref="A3:C3"/>
    <mergeCell ref="B4:C4"/>
    <mergeCell ref="B5:C5"/>
  </mergeCells>
  <phoneticPr fontId="0" type="noConversion"/>
  <pageMargins left="0.59055118110236227" right="0.59055118110236227" top="0.35433070866141736" bottom="0.39370078740157483" header="0" footer="0.27559055118110237"/>
  <pageSetup paperSize="9" orientation="portrait" r:id="rId1"/>
  <headerFooter alignWithMargins="0">
    <oddFooter>&amp;L&amp;8Junior&amp;R&amp;8Stranica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09"/>
  <sheetViews>
    <sheetView zoomScaleNormal="100" workbookViewId="0">
      <selection activeCell="B4" sqref="B4:C4"/>
    </sheetView>
  </sheetViews>
  <sheetFormatPr defaultRowHeight="12.75" x14ac:dyDescent="0.2"/>
  <cols>
    <col min="1" max="1" width="19.140625" style="1" customWidth="1"/>
    <col min="2" max="2" width="38.28515625" customWidth="1"/>
    <col min="3" max="3" width="34.5703125" customWidth="1"/>
    <col min="4" max="4" width="9.140625" style="60" hidden="1" customWidth="1"/>
    <col min="5" max="5" width="9.140625" style="36" hidden="1" customWidth="1"/>
    <col min="6" max="6" width="9.42578125" style="36" hidden="1" customWidth="1"/>
    <col min="7" max="7" width="10.7109375" style="36" hidden="1" customWidth="1"/>
    <col min="8" max="8" width="12.42578125" style="36" hidden="1" customWidth="1"/>
    <col min="9" max="9" width="55.7109375" hidden="1" customWidth="1"/>
    <col min="10" max="10" width="25.7109375" hidden="1" customWidth="1"/>
    <col min="11" max="13" width="9.140625" style="35" hidden="1" customWidth="1"/>
  </cols>
  <sheetData>
    <row r="1" spans="1:13" s="3" customFormat="1" ht="21" customHeight="1" x14ac:dyDescent="0.3">
      <c r="A1" s="83" t="s">
        <v>5</v>
      </c>
      <c r="B1" s="83"/>
      <c r="C1" s="83"/>
      <c r="D1" s="59"/>
      <c r="E1" s="35"/>
      <c r="F1" s="35"/>
      <c r="G1" s="35"/>
      <c r="H1" s="48"/>
      <c r="I1" s="2"/>
      <c r="K1" s="35"/>
      <c r="L1" s="35"/>
      <c r="M1" s="35"/>
    </row>
    <row r="2" spans="1:13" s="3" customFormat="1" ht="15.95" customHeight="1" x14ac:dyDescent="0.3">
      <c r="A2" s="84" t="s">
        <v>122</v>
      </c>
      <c r="B2" s="84"/>
      <c r="C2" s="84"/>
      <c r="D2" s="59"/>
      <c r="E2" s="35"/>
      <c r="F2" s="35"/>
      <c r="G2" s="35"/>
      <c r="H2" s="48"/>
      <c r="K2" s="35"/>
      <c r="L2" s="35"/>
      <c r="M2" s="35"/>
    </row>
    <row r="3" spans="1:13" s="3" customFormat="1" ht="8.1" customHeight="1" x14ac:dyDescent="0.2">
      <c r="A3" s="85"/>
      <c r="B3" s="85"/>
      <c r="C3" s="85"/>
      <c r="D3" s="59"/>
      <c r="E3" s="35"/>
      <c r="F3" s="35"/>
      <c r="G3" s="35"/>
      <c r="H3" s="35"/>
      <c r="K3" s="35"/>
      <c r="L3" s="35"/>
      <c r="M3" s="35"/>
    </row>
    <row r="4" spans="1:13" s="3" customFormat="1" ht="13.5" customHeight="1" x14ac:dyDescent="0.2">
      <c r="A4" s="23" t="s">
        <v>0</v>
      </c>
      <c r="B4" s="79"/>
      <c r="C4" s="80"/>
      <c r="D4" s="59"/>
      <c r="E4" s="35"/>
      <c r="F4" s="35"/>
      <c r="G4" s="35"/>
      <c r="H4" s="49"/>
      <c r="K4" s="35"/>
      <c r="L4" s="35"/>
      <c r="M4" s="35"/>
    </row>
    <row r="5" spans="1:13" s="3" customFormat="1" ht="13.5" customHeight="1" thickBot="1" x14ac:dyDescent="0.25">
      <c r="A5" s="24" t="s">
        <v>1</v>
      </c>
      <c r="B5" s="81"/>
      <c r="C5" s="82"/>
      <c r="D5" s="59"/>
      <c r="E5" s="35"/>
      <c r="F5" s="35"/>
      <c r="G5" s="35"/>
      <c r="H5" s="49"/>
      <c r="K5" s="35"/>
      <c r="L5" s="35"/>
      <c r="M5" s="35"/>
    </row>
    <row r="6" spans="1:13" s="3" customFormat="1" ht="13.5" customHeight="1" x14ac:dyDescent="0.2">
      <c r="A6" s="19" t="s">
        <v>12</v>
      </c>
      <c r="B6" s="37"/>
      <c r="C6" s="76" t="s">
        <v>123</v>
      </c>
      <c r="D6" s="59"/>
      <c r="E6" s="35"/>
      <c r="F6" s="35"/>
      <c r="G6" s="35"/>
      <c r="H6" s="35"/>
      <c r="K6" s="35"/>
      <c r="L6" s="35"/>
      <c r="M6" s="35"/>
    </row>
    <row r="7" spans="1:13" s="3" customFormat="1" ht="6" customHeight="1" x14ac:dyDescent="0.2">
      <c r="A7" s="28"/>
      <c r="B7" s="38"/>
      <c r="C7" s="77"/>
      <c r="D7" s="59"/>
      <c r="E7" s="35"/>
      <c r="F7" s="35"/>
      <c r="G7" s="35"/>
      <c r="H7" s="35"/>
      <c r="K7" s="35"/>
      <c r="L7" s="35"/>
      <c r="M7" s="35"/>
    </row>
    <row r="8" spans="1:13" s="3" customFormat="1" ht="13.5" thickBot="1" x14ac:dyDescent="0.25">
      <c r="A8" s="26" t="s">
        <v>119</v>
      </c>
      <c r="B8" s="39" t="s">
        <v>11</v>
      </c>
      <c r="C8" s="78"/>
      <c r="D8" s="59"/>
      <c r="E8" s="35"/>
      <c r="F8" s="35"/>
      <c r="G8" s="35"/>
      <c r="H8" s="35"/>
      <c r="K8" s="35"/>
      <c r="L8" s="35"/>
      <c r="M8" s="35"/>
    </row>
    <row r="9" spans="1:13" s="3" customFormat="1" ht="6" customHeight="1" x14ac:dyDescent="0.2">
      <c r="A9" s="15"/>
      <c r="B9" s="14"/>
      <c r="C9" s="14"/>
      <c r="D9" s="59"/>
      <c r="E9" s="35"/>
      <c r="F9" s="35"/>
      <c r="G9" s="35"/>
      <c r="H9" s="35"/>
      <c r="K9" s="35"/>
      <c r="L9" s="35"/>
      <c r="M9" s="35"/>
    </row>
    <row r="10" spans="1:13" s="3" customFormat="1" ht="20.100000000000001" customHeight="1" x14ac:dyDescent="0.2">
      <c r="A10" s="4" t="s">
        <v>2</v>
      </c>
      <c r="B10" s="5" t="s">
        <v>3</v>
      </c>
      <c r="C10" s="5" t="s">
        <v>4</v>
      </c>
      <c r="D10" s="46" t="s">
        <v>115</v>
      </c>
      <c r="E10" s="11" t="s">
        <v>118</v>
      </c>
      <c r="F10" s="11" t="s">
        <v>116</v>
      </c>
      <c r="G10" s="12" t="s">
        <v>121</v>
      </c>
      <c r="H10" s="12" t="s">
        <v>120</v>
      </c>
      <c r="I10" s="11" t="s">
        <v>113</v>
      </c>
      <c r="J10" s="11" t="s">
        <v>114</v>
      </c>
      <c r="K10" s="11" t="s">
        <v>124</v>
      </c>
      <c r="L10" s="11" t="s">
        <v>125</v>
      </c>
      <c r="M10" s="11" t="s">
        <v>117</v>
      </c>
    </row>
    <row r="11" spans="1:13" s="3" customFormat="1" ht="15" customHeight="1" x14ac:dyDescent="0.2">
      <c r="A11" s="23" t="s">
        <v>14</v>
      </c>
      <c r="B11" s="31"/>
      <c r="C11" s="32"/>
      <c r="D11" s="47" t="str">
        <f>IFERROR(VLOOKUP(VALUE(RIGHT($A11,LEN($A11)-0)),[1]Student!$A$5:$BB$104,COLUMN(BB:BB),FALSE),"")</f>
        <v/>
      </c>
      <c r="E11" s="58" t="str">
        <f>IFERROR(VLOOKUP(VALUE(RIGHT($A11,LEN($A11)-0)),[1]Student!$A$5:$BB$104,COLUMN(AB:AB),FALSE),"")</f>
        <v/>
      </c>
      <c r="F11" s="9" t="str">
        <f>IF(LEN(B11)&lt;2,IF(LEN(C11)&lt;2,"",$B$8),$B$8)</f>
        <v/>
      </c>
      <c r="G11" s="9" t="str">
        <f>IF(F11="","",IF($B$8="STUDENT","SŠ","--"))</f>
        <v/>
      </c>
      <c r="H11" s="52" t="str">
        <f>IF(F11="","",$B$6)</f>
        <v/>
      </c>
      <c r="I11" s="10" t="str">
        <f>IFERROR(VLOOKUP(VALUE(RIGHT($H11,LEN($H11)-0)),[2]List1!$A$2:$D$1000,2,FALSE),"")</f>
        <v/>
      </c>
      <c r="J11" s="10" t="str">
        <f>IFERROR(VLOOKUP(VALUE(RIGHT($H11,LEN($H11)-0)),[2]List1!$A$2:$D$1000,3,FALSE),"")</f>
        <v/>
      </c>
      <c r="K11" s="54" t="str">
        <f t="shared" ref="K11:K42" si="0">IF(D11="","",D11/60)</f>
        <v/>
      </c>
      <c r="L11" s="52"/>
      <c r="M11" s="62"/>
    </row>
    <row r="12" spans="1:13" s="3" customFormat="1" ht="15" customHeight="1" x14ac:dyDescent="0.2">
      <c r="A12" s="16" t="s">
        <v>15</v>
      </c>
      <c r="B12" s="34"/>
      <c r="C12" s="18"/>
      <c r="D12" s="47" t="str">
        <f>IFERROR(VLOOKUP(VALUE(RIGHT($A12,LEN($A12)-0)),[1]Student!$A$5:$BB$104,COLUMN(BB:BB),FALSE),"")</f>
        <v/>
      </c>
      <c r="E12" s="58" t="str">
        <f>IFERROR(VLOOKUP(VALUE(RIGHT($A12,LEN($A12)-0)),[1]Student!$A$5:$BB$104,COLUMN(AB:AB),FALSE),"")</f>
        <v/>
      </c>
      <c r="F12" s="9" t="str">
        <f t="shared" ref="F12:F75" si="1">IF(LEN(B12)&lt;2,IF(LEN(C12)&lt;2,"",$B$8),$B$8)</f>
        <v/>
      </c>
      <c r="G12" s="9" t="str">
        <f t="shared" ref="G12:G75" si="2">IF(F12="","",IF($B$8="STUDENT","SŠ","--"))</f>
        <v/>
      </c>
      <c r="H12" s="52" t="str">
        <f t="shared" ref="H12:H75" si="3">IF(F12="","",$B$6)</f>
        <v/>
      </c>
      <c r="I12" s="10" t="str">
        <f>IFERROR(VLOOKUP(VALUE(RIGHT($H12,LEN($H12)-0)),[2]List1!$A$2:$D$1000,2,FALSE),"")</f>
        <v/>
      </c>
      <c r="J12" s="10" t="str">
        <f>IFERROR(VLOOKUP(VALUE(RIGHT($H12,LEN($H12)-0)),[2]List1!$A$2:$D$1000,3,FALSE),"")</f>
        <v/>
      </c>
      <c r="K12" s="54" t="str">
        <f t="shared" si="0"/>
        <v/>
      </c>
      <c r="L12" s="52"/>
      <c r="M12" s="8"/>
    </row>
    <row r="13" spans="1:13" s="3" customFormat="1" ht="15" customHeight="1" x14ac:dyDescent="0.2">
      <c r="A13" s="16" t="s">
        <v>16</v>
      </c>
      <c r="B13" s="34"/>
      <c r="C13" s="18"/>
      <c r="D13" s="47" t="str">
        <f>IFERROR(VLOOKUP(VALUE(RIGHT($A13,LEN($A13)-0)),[1]Student!$A$5:$BB$104,COLUMN(BB:BB),FALSE),"")</f>
        <v/>
      </c>
      <c r="E13" s="58" t="str">
        <f>IFERROR(VLOOKUP(VALUE(RIGHT($A13,LEN($A13)-0)),[1]Student!$A$5:$BB$104,COLUMN(AB:AB),FALSE),"")</f>
        <v/>
      </c>
      <c r="F13" s="9" t="str">
        <f t="shared" si="1"/>
        <v/>
      </c>
      <c r="G13" s="9" t="str">
        <f t="shared" si="2"/>
        <v/>
      </c>
      <c r="H13" s="52" t="str">
        <f t="shared" si="3"/>
        <v/>
      </c>
      <c r="I13" s="10" t="str">
        <f>IFERROR(VLOOKUP(VALUE(RIGHT($H13,LEN($H13)-0)),[2]List1!$A$2:$D$1000,2,FALSE),"")</f>
        <v/>
      </c>
      <c r="J13" s="10" t="str">
        <f>IFERROR(VLOOKUP(VALUE(RIGHT($H13,LEN($H13)-0)),[2]List1!$A$2:$D$1000,3,FALSE),"")</f>
        <v/>
      </c>
      <c r="K13" s="54" t="str">
        <f t="shared" si="0"/>
        <v/>
      </c>
      <c r="L13" s="52"/>
      <c r="M13" s="8"/>
    </row>
    <row r="14" spans="1:13" s="3" customFormat="1" ht="15" customHeight="1" x14ac:dyDescent="0.2">
      <c r="A14" s="16" t="s">
        <v>17</v>
      </c>
      <c r="B14" s="34"/>
      <c r="C14" s="18"/>
      <c r="D14" s="47" t="str">
        <f>IFERROR(VLOOKUP(VALUE(RIGHT($A14,LEN($A14)-0)),[1]Student!$A$5:$BB$104,COLUMN(BB:BB),FALSE),"")</f>
        <v/>
      </c>
      <c r="E14" s="58" t="str">
        <f>IFERROR(VLOOKUP(VALUE(RIGHT($A14,LEN($A14)-0)),[1]Student!$A$5:$BB$104,COLUMN(AB:AB),FALSE),"")</f>
        <v/>
      </c>
      <c r="F14" s="9" t="str">
        <f t="shared" si="1"/>
        <v/>
      </c>
      <c r="G14" s="9" t="str">
        <f t="shared" si="2"/>
        <v/>
      </c>
      <c r="H14" s="52" t="str">
        <f t="shared" si="3"/>
        <v/>
      </c>
      <c r="I14" s="10" t="str">
        <f>IFERROR(VLOOKUP(VALUE(RIGHT($H14,LEN($H14)-0)),[2]List1!$A$2:$D$1000,2,FALSE),"")</f>
        <v/>
      </c>
      <c r="J14" s="10" t="str">
        <f>IFERROR(VLOOKUP(VALUE(RIGHT($H14,LEN($H14)-0)),[2]List1!$A$2:$D$1000,3,FALSE),"")</f>
        <v/>
      </c>
      <c r="K14" s="54" t="str">
        <f t="shared" si="0"/>
        <v/>
      </c>
      <c r="L14" s="52"/>
      <c r="M14" s="8"/>
    </row>
    <row r="15" spans="1:13" s="3" customFormat="1" ht="15" customHeight="1" x14ac:dyDescent="0.2">
      <c r="A15" s="16" t="s">
        <v>18</v>
      </c>
      <c r="B15" s="17"/>
      <c r="C15" s="33"/>
      <c r="D15" s="47" t="str">
        <f>IFERROR(VLOOKUP(VALUE(RIGHT($A15,LEN($A15)-0)),[1]Student!$A$5:$BB$104,COLUMN(BB:BB),FALSE),"")</f>
        <v/>
      </c>
      <c r="E15" s="58" t="str">
        <f>IFERROR(VLOOKUP(VALUE(RIGHT($A15,LEN($A15)-0)),[1]Student!$A$5:$BB$104,COLUMN(AB:AB),FALSE),"")</f>
        <v/>
      </c>
      <c r="F15" s="9" t="str">
        <f t="shared" si="1"/>
        <v/>
      </c>
      <c r="G15" s="9" t="str">
        <f t="shared" si="2"/>
        <v/>
      </c>
      <c r="H15" s="52" t="str">
        <f t="shared" si="3"/>
        <v/>
      </c>
      <c r="I15" s="10" t="str">
        <f>IFERROR(VLOOKUP(VALUE(RIGHT($H15,LEN($H15)-0)),[2]List1!$A$2:$D$1000,2,FALSE),"")</f>
        <v/>
      </c>
      <c r="J15" s="10" t="str">
        <f>IFERROR(VLOOKUP(VALUE(RIGHT($H15,LEN($H15)-0)),[2]List1!$A$2:$D$1000,3,FALSE),"")</f>
        <v/>
      </c>
      <c r="K15" s="54" t="str">
        <f t="shared" si="0"/>
        <v/>
      </c>
      <c r="L15" s="52"/>
      <c r="M15" s="8"/>
    </row>
    <row r="16" spans="1:13" s="3" customFormat="1" ht="15" customHeight="1" x14ac:dyDescent="0.2">
      <c r="A16" s="16" t="s">
        <v>19</v>
      </c>
      <c r="B16" s="34"/>
      <c r="C16" s="18"/>
      <c r="D16" s="47" t="str">
        <f>IFERROR(VLOOKUP(VALUE(RIGHT($A16,LEN($A16)-0)),[1]Student!$A$5:$BB$104,COLUMN(BB:BB),FALSE),"")</f>
        <v/>
      </c>
      <c r="E16" s="58" t="str">
        <f>IFERROR(VLOOKUP(VALUE(RIGHT($A16,LEN($A16)-0)),[1]Student!$A$5:$BB$104,COLUMN(AB:AB),FALSE),"")</f>
        <v/>
      </c>
      <c r="F16" s="9" t="str">
        <f t="shared" si="1"/>
        <v/>
      </c>
      <c r="G16" s="9" t="str">
        <f t="shared" si="2"/>
        <v/>
      </c>
      <c r="H16" s="52" t="str">
        <f t="shared" si="3"/>
        <v/>
      </c>
      <c r="I16" s="10" t="str">
        <f>IFERROR(VLOOKUP(VALUE(RIGHT($H16,LEN($H16)-0)),[2]List1!$A$2:$D$1000,2,FALSE),"")</f>
        <v/>
      </c>
      <c r="J16" s="10" t="str">
        <f>IFERROR(VLOOKUP(VALUE(RIGHT($H16,LEN($H16)-0)),[2]List1!$A$2:$D$1000,3,FALSE),"")</f>
        <v/>
      </c>
      <c r="K16" s="54" t="str">
        <f t="shared" si="0"/>
        <v/>
      </c>
      <c r="L16" s="52"/>
      <c r="M16" s="8"/>
    </row>
    <row r="17" spans="1:13" s="3" customFormat="1" ht="15" customHeight="1" x14ac:dyDescent="0.2">
      <c r="A17" s="16" t="s">
        <v>20</v>
      </c>
      <c r="B17" s="17"/>
      <c r="C17" s="33"/>
      <c r="D17" s="47" t="str">
        <f>IFERROR(VLOOKUP(VALUE(RIGHT($A17,LEN($A17)-0)),[1]Student!$A$5:$BB$104,COLUMN(BB:BB),FALSE),"")</f>
        <v/>
      </c>
      <c r="E17" s="58" t="str">
        <f>IFERROR(VLOOKUP(VALUE(RIGHT($A17,LEN($A17)-0)),[1]Student!$A$5:$BB$104,COLUMN(AB:AB),FALSE),"")</f>
        <v/>
      </c>
      <c r="F17" s="9" t="str">
        <f t="shared" si="1"/>
        <v/>
      </c>
      <c r="G17" s="9" t="str">
        <f t="shared" si="2"/>
        <v/>
      </c>
      <c r="H17" s="52" t="str">
        <f t="shared" si="3"/>
        <v/>
      </c>
      <c r="I17" s="10" t="str">
        <f>IFERROR(VLOOKUP(VALUE(RIGHT($H17,LEN($H17)-0)),[2]List1!$A$2:$D$1000,2,FALSE),"")</f>
        <v/>
      </c>
      <c r="J17" s="10" t="str">
        <f>IFERROR(VLOOKUP(VALUE(RIGHT($H17,LEN($H17)-0)),[2]List1!$A$2:$D$1000,3,FALSE),"")</f>
        <v/>
      </c>
      <c r="K17" s="54" t="str">
        <f t="shared" si="0"/>
        <v/>
      </c>
      <c r="L17" s="52"/>
      <c r="M17" s="8"/>
    </row>
    <row r="18" spans="1:13" s="3" customFormat="1" ht="15" customHeight="1" x14ac:dyDescent="0.2">
      <c r="A18" s="16" t="s">
        <v>21</v>
      </c>
      <c r="B18" s="34"/>
      <c r="C18" s="33"/>
      <c r="D18" s="47" t="str">
        <f>IFERROR(VLOOKUP(VALUE(RIGHT($A18,LEN($A18)-0)),[1]Student!$A$5:$BB$104,COLUMN(BB:BB),FALSE),"")</f>
        <v/>
      </c>
      <c r="E18" s="58" t="str">
        <f>IFERROR(VLOOKUP(VALUE(RIGHT($A18,LEN($A18)-0)),[1]Student!$A$5:$BB$104,COLUMN(AB:AB),FALSE),"")</f>
        <v/>
      </c>
      <c r="F18" s="9" t="str">
        <f t="shared" si="1"/>
        <v/>
      </c>
      <c r="G18" s="9" t="str">
        <f t="shared" si="2"/>
        <v/>
      </c>
      <c r="H18" s="52" t="str">
        <f t="shared" si="3"/>
        <v/>
      </c>
      <c r="I18" s="10" t="str">
        <f>IFERROR(VLOOKUP(VALUE(RIGHT($H18,LEN($H18)-0)),[2]List1!$A$2:$D$1000,2,FALSE),"")</f>
        <v/>
      </c>
      <c r="J18" s="10" t="str">
        <f>IFERROR(VLOOKUP(VALUE(RIGHT($H18,LEN($H18)-0)),[2]List1!$A$2:$D$1000,3,FALSE),"")</f>
        <v/>
      </c>
      <c r="K18" s="54" t="str">
        <f t="shared" si="0"/>
        <v/>
      </c>
      <c r="L18" s="52"/>
      <c r="M18" s="8"/>
    </row>
    <row r="19" spans="1:13" s="3" customFormat="1" ht="15" customHeight="1" x14ac:dyDescent="0.2">
      <c r="A19" s="16" t="s">
        <v>22</v>
      </c>
      <c r="B19" s="17"/>
      <c r="C19" s="18"/>
      <c r="D19" s="47" t="str">
        <f>IFERROR(VLOOKUP(VALUE(RIGHT($A19,LEN($A19)-0)),[1]Student!$A$5:$BB$104,COLUMN(BB:BB),FALSE),"")</f>
        <v/>
      </c>
      <c r="E19" s="58" t="str">
        <f>IFERROR(VLOOKUP(VALUE(RIGHT($A19,LEN($A19)-0)),[1]Student!$A$5:$BB$104,COLUMN(AB:AB),FALSE),"")</f>
        <v/>
      </c>
      <c r="F19" s="9" t="str">
        <f t="shared" si="1"/>
        <v/>
      </c>
      <c r="G19" s="9" t="str">
        <f t="shared" si="2"/>
        <v/>
      </c>
      <c r="H19" s="52" t="str">
        <f t="shared" si="3"/>
        <v/>
      </c>
      <c r="I19" s="10" t="str">
        <f>IFERROR(VLOOKUP(VALUE(RIGHT($H19,LEN($H19)-0)),[2]List1!$A$2:$D$1000,2,FALSE),"")</f>
        <v/>
      </c>
      <c r="J19" s="10" t="str">
        <f>IFERROR(VLOOKUP(VALUE(RIGHT($H19,LEN($H19)-0)),[2]List1!$A$2:$D$1000,3,FALSE),"")</f>
        <v/>
      </c>
      <c r="K19" s="54" t="str">
        <f t="shared" si="0"/>
        <v/>
      </c>
      <c r="L19" s="52"/>
      <c r="M19" s="8"/>
    </row>
    <row r="20" spans="1:13" s="3" customFormat="1" ht="15" customHeight="1" x14ac:dyDescent="0.2">
      <c r="A20" s="16" t="s">
        <v>23</v>
      </c>
      <c r="B20" s="34"/>
      <c r="C20" s="18"/>
      <c r="D20" s="47" t="str">
        <f>IFERROR(VLOOKUP(VALUE(RIGHT($A20,LEN($A20)-0)),[1]Student!$A$5:$BB$104,COLUMN(BB:BB),FALSE),"")</f>
        <v/>
      </c>
      <c r="E20" s="58" t="str">
        <f>IFERROR(VLOOKUP(VALUE(RIGHT($A20,LEN($A20)-0)),[1]Student!$A$5:$BB$104,COLUMN(AB:AB),FALSE),"")</f>
        <v/>
      </c>
      <c r="F20" s="9" t="str">
        <f t="shared" si="1"/>
        <v/>
      </c>
      <c r="G20" s="9" t="str">
        <f t="shared" si="2"/>
        <v/>
      </c>
      <c r="H20" s="52" t="str">
        <f t="shared" si="3"/>
        <v/>
      </c>
      <c r="I20" s="10" t="str">
        <f>IFERROR(VLOOKUP(VALUE(RIGHT($H20,LEN($H20)-0)),[2]List1!$A$2:$D$1000,2,FALSE),"")</f>
        <v/>
      </c>
      <c r="J20" s="10" t="str">
        <f>IFERROR(VLOOKUP(VALUE(RIGHT($H20,LEN($H20)-0)),[2]List1!$A$2:$D$1000,3,FALSE),"")</f>
        <v/>
      </c>
      <c r="K20" s="54" t="str">
        <f t="shared" si="0"/>
        <v/>
      </c>
      <c r="L20" s="52"/>
      <c r="M20" s="8"/>
    </row>
    <row r="21" spans="1:13" s="3" customFormat="1" ht="15" customHeight="1" x14ac:dyDescent="0.2">
      <c r="A21" s="16" t="s">
        <v>24</v>
      </c>
      <c r="B21" s="17"/>
      <c r="C21" s="18"/>
      <c r="D21" s="47" t="str">
        <f>IFERROR(VLOOKUP(VALUE(RIGHT($A21,LEN($A21)-0)),[1]Student!$A$5:$BB$104,COLUMN(BB:BB),FALSE),"")</f>
        <v/>
      </c>
      <c r="E21" s="58" t="str">
        <f>IFERROR(VLOOKUP(VALUE(RIGHT($A21,LEN($A21)-0)),[1]Student!$A$5:$BB$104,COLUMN(AB:AB),FALSE),"")</f>
        <v/>
      </c>
      <c r="F21" s="9" t="str">
        <f t="shared" si="1"/>
        <v/>
      </c>
      <c r="G21" s="9" t="str">
        <f t="shared" si="2"/>
        <v/>
      </c>
      <c r="H21" s="52" t="str">
        <f t="shared" si="3"/>
        <v/>
      </c>
      <c r="I21" s="10" t="str">
        <f>IFERROR(VLOOKUP(VALUE(RIGHT($H21,LEN($H21)-0)),[2]List1!$A$2:$D$1000,2,FALSE),"")</f>
        <v/>
      </c>
      <c r="J21" s="10" t="str">
        <f>IFERROR(VLOOKUP(VALUE(RIGHT($H21,LEN($H21)-0)),[2]List1!$A$2:$D$1000,3,FALSE),"")</f>
        <v/>
      </c>
      <c r="K21" s="54" t="str">
        <f t="shared" si="0"/>
        <v/>
      </c>
      <c r="L21" s="52"/>
      <c r="M21" s="8"/>
    </row>
    <row r="22" spans="1:13" s="3" customFormat="1" ht="15" customHeight="1" x14ac:dyDescent="0.2">
      <c r="A22" s="16" t="s">
        <v>25</v>
      </c>
      <c r="B22" s="17"/>
      <c r="C22" s="18"/>
      <c r="D22" s="47" t="str">
        <f>IFERROR(VLOOKUP(VALUE(RIGHT($A22,LEN($A22)-0)),[1]Student!$A$5:$BB$104,COLUMN(BB:BB),FALSE),"")</f>
        <v/>
      </c>
      <c r="E22" s="58" t="str">
        <f>IFERROR(VLOOKUP(VALUE(RIGHT($A22,LEN($A22)-0)),[1]Student!$A$5:$BB$104,COLUMN(AB:AB),FALSE),"")</f>
        <v/>
      </c>
      <c r="F22" s="9" t="str">
        <f t="shared" si="1"/>
        <v/>
      </c>
      <c r="G22" s="9" t="str">
        <f t="shared" si="2"/>
        <v/>
      </c>
      <c r="H22" s="52" t="str">
        <f t="shared" si="3"/>
        <v/>
      </c>
      <c r="I22" s="10" t="str">
        <f>IFERROR(VLOOKUP(VALUE(RIGHT($H22,LEN($H22)-0)),[2]List1!$A$2:$D$1000,2,FALSE),"")</f>
        <v/>
      </c>
      <c r="J22" s="10" t="str">
        <f>IFERROR(VLOOKUP(VALUE(RIGHT($H22,LEN($H22)-0)),[2]List1!$A$2:$D$1000,3,FALSE),"")</f>
        <v/>
      </c>
      <c r="K22" s="54" t="str">
        <f t="shared" si="0"/>
        <v/>
      </c>
      <c r="L22" s="52"/>
      <c r="M22" s="8"/>
    </row>
    <row r="23" spans="1:13" s="3" customFormat="1" ht="15" customHeight="1" x14ac:dyDescent="0.2">
      <c r="A23" s="16" t="s">
        <v>26</v>
      </c>
      <c r="B23" s="17"/>
      <c r="C23" s="18"/>
      <c r="D23" s="47" t="str">
        <f>IFERROR(VLOOKUP(VALUE(RIGHT($A23,LEN($A23)-0)),[1]Student!$A$5:$BB$104,COLUMN(BB:BB),FALSE),"")</f>
        <v/>
      </c>
      <c r="E23" s="58" t="str">
        <f>IFERROR(VLOOKUP(VALUE(RIGHT($A23,LEN($A23)-0)),[1]Student!$A$5:$BB$104,COLUMN(AB:AB),FALSE),"")</f>
        <v/>
      </c>
      <c r="F23" s="9" t="str">
        <f t="shared" si="1"/>
        <v/>
      </c>
      <c r="G23" s="9" t="str">
        <f t="shared" si="2"/>
        <v/>
      </c>
      <c r="H23" s="52" t="str">
        <f t="shared" si="3"/>
        <v/>
      </c>
      <c r="I23" s="10" t="str">
        <f>IFERROR(VLOOKUP(VALUE(RIGHT($H23,LEN($H23)-0)),[2]List1!$A$2:$D$1000,2,FALSE),"")</f>
        <v/>
      </c>
      <c r="J23" s="10" t="str">
        <f>IFERROR(VLOOKUP(VALUE(RIGHT($H23,LEN($H23)-0)),[2]List1!$A$2:$D$1000,3,FALSE),"")</f>
        <v/>
      </c>
      <c r="K23" s="54" t="str">
        <f t="shared" si="0"/>
        <v/>
      </c>
      <c r="L23" s="52"/>
      <c r="M23" s="8"/>
    </row>
    <row r="24" spans="1:13" s="3" customFormat="1" ht="15" customHeight="1" x14ac:dyDescent="0.2">
      <c r="A24" s="16" t="s">
        <v>27</v>
      </c>
      <c r="B24" s="17"/>
      <c r="C24" s="18"/>
      <c r="D24" s="47" t="str">
        <f>IFERROR(VLOOKUP(VALUE(RIGHT($A24,LEN($A24)-0)),[1]Student!$A$5:$BB$104,COLUMN(BB:BB),FALSE),"")</f>
        <v/>
      </c>
      <c r="E24" s="58" t="str">
        <f>IFERROR(VLOOKUP(VALUE(RIGHT($A24,LEN($A24)-0)),[1]Student!$A$5:$BB$104,COLUMN(AB:AB),FALSE),"")</f>
        <v/>
      </c>
      <c r="F24" s="9" t="str">
        <f t="shared" si="1"/>
        <v/>
      </c>
      <c r="G24" s="9" t="str">
        <f t="shared" si="2"/>
        <v/>
      </c>
      <c r="H24" s="52" t="str">
        <f t="shared" si="3"/>
        <v/>
      </c>
      <c r="I24" s="10" t="str">
        <f>IFERROR(VLOOKUP(VALUE(RIGHT($H24,LEN($H24)-0)),[2]List1!$A$2:$D$1000,2,FALSE),"")</f>
        <v/>
      </c>
      <c r="J24" s="10" t="str">
        <f>IFERROR(VLOOKUP(VALUE(RIGHT($H24,LEN($H24)-0)),[2]List1!$A$2:$D$1000,3,FALSE),"")</f>
        <v/>
      </c>
      <c r="K24" s="54" t="str">
        <f t="shared" si="0"/>
        <v/>
      </c>
      <c r="L24" s="52"/>
      <c r="M24" s="8"/>
    </row>
    <row r="25" spans="1:13" s="3" customFormat="1" ht="15" customHeight="1" x14ac:dyDescent="0.2">
      <c r="A25" s="16" t="s">
        <v>28</v>
      </c>
      <c r="B25" s="17"/>
      <c r="C25" s="18"/>
      <c r="D25" s="47" t="str">
        <f>IFERROR(VLOOKUP(VALUE(RIGHT($A25,LEN($A25)-0)),[1]Student!$A$5:$BB$104,COLUMN(BB:BB),FALSE),"")</f>
        <v/>
      </c>
      <c r="E25" s="58" t="str">
        <f>IFERROR(VLOOKUP(VALUE(RIGHT($A25,LEN($A25)-0)),[1]Student!$A$5:$BB$104,COLUMN(AB:AB),FALSE),"")</f>
        <v/>
      </c>
      <c r="F25" s="9" t="str">
        <f t="shared" si="1"/>
        <v/>
      </c>
      <c r="G25" s="9" t="str">
        <f t="shared" si="2"/>
        <v/>
      </c>
      <c r="H25" s="52" t="str">
        <f t="shared" si="3"/>
        <v/>
      </c>
      <c r="I25" s="10" t="str">
        <f>IFERROR(VLOOKUP(VALUE(RIGHT($H25,LEN($H25)-0)),[2]List1!$A$2:$D$1000,2,FALSE),"")</f>
        <v/>
      </c>
      <c r="J25" s="10" t="str">
        <f>IFERROR(VLOOKUP(VALUE(RIGHT($H25,LEN($H25)-0)),[2]List1!$A$2:$D$1000,3,FALSE),"")</f>
        <v/>
      </c>
      <c r="K25" s="54" t="str">
        <f t="shared" si="0"/>
        <v/>
      </c>
      <c r="L25" s="52"/>
      <c r="M25" s="8"/>
    </row>
    <row r="26" spans="1:13" s="3" customFormat="1" ht="15" customHeight="1" x14ac:dyDescent="0.2">
      <c r="A26" s="16" t="s">
        <v>29</v>
      </c>
      <c r="B26" s="17"/>
      <c r="C26" s="18"/>
      <c r="D26" s="47" t="str">
        <f>IFERROR(VLOOKUP(VALUE(RIGHT($A26,LEN($A26)-0)),[1]Student!$A$5:$BB$104,COLUMN(BB:BB),FALSE),"")</f>
        <v/>
      </c>
      <c r="E26" s="58" t="str">
        <f>IFERROR(VLOOKUP(VALUE(RIGHT($A26,LEN($A26)-0)),[1]Student!$A$5:$BB$104,COLUMN(AB:AB),FALSE),"")</f>
        <v/>
      </c>
      <c r="F26" s="9" t="str">
        <f t="shared" si="1"/>
        <v/>
      </c>
      <c r="G26" s="9" t="str">
        <f t="shared" si="2"/>
        <v/>
      </c>
      <c r="H26" s="52" t="str">
        <f t="shared" si="3"/>
        <v/>
      </c>
      <c r="I26" s="10" t="str">
        <f>IFERROR(VLOOKUP(VALUE(RIGHT($H26,LEN($H26)-0)),[2]List1!$A$2:$D$1000,2,FALSE),"")</f>
        <v/>
      </c>
      <c r="J26" s="10" t="str">
        <f>IFERROR(VLOOKUP(VALUE(RIGHT($H26,LEN($H26)-0)),[2]List1!$A$2:$D$1000,3,FALSE),"")</f>
        <v/>
      </c>
      <c r="K26" s="54" t="str">
        <f t="shared" si="0"/>
        <v/>
      </c>
      <c r="L26" s="52"/>
      <c r="M26" s="8"/>
    </row>
    <row r="27" spans="1:13" s="3" customFormat="1" ht="15" customHeight="1" x14ac:dyDescent="0.2">
      <c r="A27" s="16" t="s">
        <v>30</v>
      </c>
      <c r="B27" s="17"/>
      <c r="C27" s="18"/>
      <c r="D27" s="47" t="str">
        <f>IFERROR(VLOOKUP(VALUE(RIGHT($A27,LEN($A27)-0)),[1]Student!$A$5:$BB$104,COLUMN(BB:BB),FALSE),"")</f>
        <v/>
      </c>
      <c r="E27" s="58" t="str">
        <f>IFERROR(VLOOKUP(VALUE(RIGHT($A27,LEN($A27)-0)),[1]Student!$A$5:$BB$104,COLUMN(AB:AB),FALSE),"")</f>
        <v/>
      </c>
      <c r="F27" s="9" t="str">
        <f t="shared" si="1"/>
        <v/>
      </c>
      <c r="G27" s="9" t="str">
        <f t="shared" si="2"/>
        <v/>
      </c>
      <c r="H27" s="52" t="str">
        <f t="shared" si="3"/>
        <v/>
      </c>
      <c r="I27" s="10" t="str">
        <f>IFERROR(VLOOKUP(VALUE(RIGHT($H27,LEN($H27)-0)),[2]List1!$A$2:$D$1000,2,FALSE),"")</f>
        <v/>
      </c>
      <c r="J27" s="10" t="str">
        <f>IFERROR(VLOOKUP(VALUE(RIGHT($H27,LEN($H27)-0)),[2]List1!$A$2:$D$1000,3,FALSE),"")</f>
        <v/>
      </c>
      <c r="K27" s="54" t="str">
        <f t="shared" si="0"/>
        <v/>
      </c>
      <c r="L27" s="52"/>
      <c r="M27" s="8"/>
    </row>
    <row r="28" spans="1:13" s="3" customFormat="1" ht="15" customHeight="1" x14ac:dyDescent="0.2">
      <c r="A28" s="16" t="s">
        <v>31</v>
      </c>
      <c r="B28" s="17"/>
      <c r="C28" s="18"/>
      <c r="D28" s="47" t="str">
        <f>IFERROR(VLOOKUP(VALUE(RIGHT($A28,LEN($A28)-0)),[1]Student!$A$5:$BB$104,COLUMN(BB:BB),FALSE),"")</f>
        <v/>
      </c>
      <c r="E28" s="58" t="str">
        <f>IFERROR(VLOOKUP(VALUE(RIGHT($A28,LEN($A28)-0)),[1]Student!$A$5:$BB$104,COLUMN(AB:AB),FALSE),"")</f>
        <v/>
      </c>
      <c r="F28" s="9" t="str">
        <f t="shared" si="1"/>
        <v/>
      </c>
      <c r="G28" s="9" t="str">
        <f t="shared" si="2"/>
        <v/>
      </c>
      <c r="H28" s="52" t="str">
        <f t="shared" si="3"/>
        <v/>
      </c>
      <c r="I28" s="10" t="str">
        <f>IFERROR(VLOOKUP(VALUE(RIGHT($H28,LEN($H28)-0)),[2]List1!$A$2:$D$1000,2,FALSE),"")</f>
        <v/>
      </c>
      <c r="J28" s="10" t="str">
        <f>IFERROR(VLOOKUP(VALUE(RIGHT($H28,LEN($H28)-0)),[2]List1!$A$2:$D$1000,3,FALSE),"")</f>
        <v/>
      </c>
      <c r="K28" s="54" t="str">
        <f t="shared" si="0"/>
        <v/>
      </c>
      <c r="L28" s="52"/>
      <c r="M28" s="8"/>
    </row>
    <row r="29" spans="1:13" s="3" customFormat="1" ht="15" customHeight="1" x14ac:dyDescent="0.2">
      <c r="A29" s="16" t="s">
        <v>32</v>
      </c>
      <c r="B29" s="17"/>
      <c r="C29" s="18"/>
      <c r="D29" s="47" t="str">
        <f>IFERROR(VLOOKUP(VALUE(RIGHT($A29,LEN($A29)-0)),[1]Student!$A$5:$BB$104,COLUMN(BB:BB),FALSE),"")</f>
        <v/>
      </c>
      <c r="E29" s="58" t="str">
        <f>IFERROR(VLOOKUP(VALUE(RIGHT($A29,LEN($A29)-0)),[1]Student!$A$5:$BB$104,COLUMN(AB:AB),FALSE),"")</f>
        <v/>
      </c>
      <c r="F29" s="9" t="str">
        <f t="shared" si="1"/>
        <v/>
      </c>
      <c r="G29" s="9" t="str">
        <f t="shared" si="2"/>
        <v/>
      </c>
      <c r="H29" s="52" t="str">
        <f t="shared" si="3"/>
        <v/>
      </c>
      <c r="I29" s="10" t="str">
        <f>IFERROR(VLOOKUP(VALUE(RIGHT($H29,LEN($H29)-0)),[2]List1!$A$2:$D$1000,2,FALSE),"")</f>
        <v/>
      </c>
      <c r="J29" s="10" t="str">
        <f>IFERROR(VLOOKUP(VALUE(RIGHT($H29,LEN($H29)-0)),[2]List1!$A$2:$D$1000,3,FALSE),"")</f>
        <v/>
      </c>
      <c r="K29" s="54" t="str">
        <f t="shared" si="0"/>
        <v/>
      </c>
      <c r="L29" s="52"/>
      <c r="M29" s="8"/>
    </row>
    <row r="30" spans="1:13" s="3" customFormat="1" ht="15" customHeight="1" x14ac:dyDescent="0.2">
      <c r="A30" s="16" t="s">
        <v>33</v>
      </c>
      <c r="B30" s="17"/>
      <c r="C30" s="18"/>
      <c r="D30" s="47" t="str">
        <f>IFERROR(VLOOKUP(VALUE(RIGHT($A30,LEN($A30)-0)),[1]Student!$A$5:$BB$104,COLUMN(BB:BB),FALSE),"")</f>
        <v/>
      </c>
      <c r="E30" s="58" t="str">
        <f>IFERROR(VLOOKUP(VALUE(RIGHT($A30,LEN($A30)-0)),[1]Student!$A$5:$BB$104,COLUMN(AB:AB),FALSE),"")</f>
        <v/>
      </c>
      <c r="F30" s="9" t="str">
        <f t="shared" si="1"/>
        <v/>
      </c>
      <c r="G30" s="9" t="str">
        <f t="shared" si="2"/>
        <v/>
      </c>
      <c r="H30" s="52" t="str">
        <f t="shared" si="3"/>
        <v/>
      </c>
      <c r="I30" s="10" t="str">
        <f>IFERROR(VLOOKUP(VALUE(RIGHT($H30,LEN($H30)-0)),[2]List1!$A$2:$D$1000,2,FALSE),"")</f>
        <v/>
      </c>
      <c r="J30" s="10" t="str">
        <f>IFERROR(VLOOKUP(VALUE(RIGHT($H30,LEN($H30)-0)),[2]List1!$A$2:$D$1000,3,FALSE),"")</f>
        <v/>
      </c>
      <c r="K30" s="54" t="str">
        <f t="shared" si="0"/>
        <v/>
      </c>
      <c r="L30" s="52"/>
      <c r="M30" s="8"/>
    </row>
    <row r="31" spans="1:13" s="3" customFormat="1" ht="15" customHeight="1" x14ac:dyDescent="0.2">
      <c r="A31" s="16" t="s">
        <v>34</v>
      </c>
      <c r="B31" s="17"/>
      <c r="C31" s="18"/>
      <c r="D31" s="47" t="str">
        <f>IFERROR(VLOOKUP(VALUE(RIGHT($A31,LEN($A31)-0)),[1]Student!$A$5:$BB$104,COLUMN(BB:BB),FALSE),"")</f>
        <v/>
      </c>
      <c r="E31" s="58" t="str">
        <f>IFERROR(VLOOKUP(VALUE(RIGHT($A31,LEN($A31)-0)),[1]Student!$A$5:$BB$104,COLUMN(AB:AB),FALSE),"")</f>
        <v/>
      </c>
      <c r="F31" s="9" t="str">
        <f t="shared" si="1"/>
        <v/>
      </c>
      <c r="G31" s="9" t="str">
        <f t="shared" si="2"/>
        <v/>
      </c>
      <c r="H31" s="52" t="str">
        <f t="shared" si="3"/>
        <v/>
      </c>
      <c r="I31" s="10" t="str">
        <f>IFERROR(VLOOKUP(VALUE(RIGHT($H31,LEN($H31)-0)),[2]List1!$A$2:$D$1000,2,FALSE),"")</f>
        <v/>
      </c>
      <c r="J31" s="10" t="str">
        <f>IFERROR(VLOOKUP(VALUE(RIGHT($H31,LEN($H31)-0)),[2]List1!$A$2:$D$1000,3,FALSE),"")</f>
        <v/>
      </c>
      <c r="K31" s="54" t="str">
        <f t="shared" si="0"/>
        <v/>
      </c>
      <c r="L31" s="52"/>
      <c r="M31" s="8"/>
    </row>
    <row r="32" spans="1:13" s="3" customFormat="1" ht="15" customHeight="1" x14ac:dyDescent="0.2">
      <c r="A32" s="16" t="s">
        <v>35</v>
      </c>
      <c r="B32" s="17"/>
      <c r="C32" s="18"/>
      <c r="D32" s="47" t="str">
        <f>IFERROR(VLOOKUP(VALUE(RIGHT($A32,LEN($A32)-0)),[1]Student!$A$5:$BB$104,COLUMN(BB:BB),FALSE),"")</f>
        <v/>
      </c>
      <c r="E32" s="58" t="str">
        <f>IFERROR(VLOOKUP(VALUE(RIGHT($A32,LEN($A32)-0)),[1]Student!$A$5:$BB$104,COLUMN(AB:AB),FALSE),"")</f>
        <v/>
      </c>
      <c r="F32" s="9" t="str">
        <f t="shared" si="1"/>
        <v/>
      </c>
      <c r="G32" s="9" t="str">
        <f t="shared" si="2"/>
        <v/>
      </c>
      <c r="H32" s="52" t="str">
        <f t="shared" si="3"/>
        <v/>
      </c>
      <c r="I32" s="10" t="str">
        <f>IFERROR(VLOOKUP(VALUE(RIGHT($H32,LEN($H32)-0)),[2]List1!$A$2:$D$1000,2,FALSE),"")</f>
        <v/>
      </c>
      <c r="J32" s="10" t="str">
        <f>IFERROR(VLOOKUP(VALUE(RIGHT($H32,LEN($H32)-0)),[2]List1!$A$2:$D$1000,3,FALSE),"")</f>
        <v/>
      </c>
      <c r="K32" s="54" t="str">
        <f t="shared" si="0"/>
        <v/>
      </c>
      <c r="L32" s="52"/>
      <c r="M32" s="8"/>
    </row>
    <row r="33" spans="1:13" s="3" customFormat="1" ht="15" customHeight="1" x14ac:dyDescent="0.2">
      <c r="A33" s="16" t="s">
        <v>36</v>
      </c>
      <c r="B33" s="17"/>
      <c r="C33" s="18"/>
      <c r="D33" s="47" t="str">
        <f>IFERROR(VLOOKUP(VALUE(RIGHT($A33,LEN($A33)-0)),[1]Student!$A$5:$BB$104,COLUMN(BB:BB),FALSE),"")</f>
        <v/>
      </c>
      <c r="E33" s="58" t="str">
        <f>IFERROR(VLOOKUP(VALUE(RIGHT($A33,LEN($A33)-0)),[1]Student!$A$5:$BB$104,COLUMN(AB:AB),FALSE),"")</f>
        <v/>
      </c>
      <c r="F33" s="9" t="str">
        <f t="shared" si="1"/>
        <v/>
      </c>
      <c r="G33" s="9" t="str">
        <f t="shared" si="2"/>
        <v/>
      </c>
      <c r="H33" s="52" t="str">
        <f t="shared" si="3"/>
        <v/>
      </c>
      <c r="I33" s="10" t="str">
        <f>IFERROR(VLOOKUP(VALUE(RIGHT($H33,LEN($H33)-0)),[2]List1!$A$2:$D$1000,2,FALSE),"")</f>
        <v/>
      </c>
      <c r="J33" s="10" t="str">
        <f>IFERROR(VLOOKUP(VALUE(RIGHT($H33,LEN($H33)-0)),[2]List1!$A$2:$D$1000,3,FALSE),"")</f>
        <v/>
      </c>
      <c r="K33" s="54" t="str">
        <f t="shared" si="0"/>
        <v/>
      </c>
      <c r="L33" s="52"/>
      <c r="M33" s="8"/>
    </row>
    <row r="34" spans="1:13" s="3" customFormat="1" ht="15" customHeight="1" x14ac:dyDescent="0.2">
      <c r="A34" s="16" t="s">
        <v>37</v>
      </c>
      <c r="B34" s="17"/>
      <c r="C34" s="18"/>
      <c r="D34" s="47" t="str">
        <f>IFERROR(VLOOKUP(VALUE(RIGHT($A34,LEN($A34)-0)),[1]Student!$A$5:$BB$104,COLUMN(BB:BB),FALSE),"")</f>
        <v/>
      </c>
      <c r="E34" s="58" t="str">
        <f>IFERROR(VLOOKUP(VALUE(RIGHT($A34,LEN($A34)-0)),[1]Student!$A$5:$BB$104,COLUMN(AB:AB),FALSE),"")</f>
        <v/>
      </c>
      <c r="F34" s="9" t="str">
        <f t="shared" si="1"/>
        <v/>
      </c>
      <c r="G34" s="9" t="str">
        <f t="shared" si="2"/>
        <v/>
      </c>
      <c r="H34" s="52" t="str">
        <f t="shared" si="3"/>
        <v/>
      </c>
      <c r="I34" s="10" t="str">
        <f>IFERROR(VLOOKUP(VALUE(RIGHT($H34,LEN($H34)-0)),[2]List1!$A$2:$D$1000,2,FALSE),"")</f>
        <v/>
      </c>
      <c r="J34" s="10" t="str">
        <f>IFERROR(VLOOKUP(VALUE(RIGHT($H34,LEN($H34)-0)),[2]List1!$A$2:$D$1000,3,FALSE),"")</f>
        <v/>
      </c>
      <c r="K34" s="54" t="str">
        <f t="shared" si="0"/>
        <v/>
      </c>
      <c r="L34" s="52"/>
      <c r="M34" s="8"/>
    </row>
    <row r="35" spans="1:13" s="3" customFormat="1" ht="15" customHeight="1" x14ac:dyDescent="0.2">
      <c r="A35" s="16" t="s">
        <v>38</v>
      </c>
      <c r="B35" s="17"/>
      <c r="C35" s="18"/>
      <c r="D35" s="47" t="str">
        <f>IFERROR(VLOOKUP(VALUE(RIGHT($A35,LEN($A35)-0)),[1]Student!$A$5:$BB$104,COLUMN(BB:BB),FALSE),"")</f>
        <v/>
      </c>
      <c r="E35" s="58" t="str">
        <f>IFERROR(VLOOKUP(VALUE(RIGHT($A35,LEN($A35)-0)),[1]Student!$A$5:$BB$104,COLUMN(AB:AB),FALSE),"")</f>
        <v/>
      </c>
      <c r="F35" s="9" t="str">
        <f t="shared" si="1"/>
        <v/>
      </c>
      <c r="G35" s="9" t="str">
        <f t="shared" si="2"/>
        <v/>
      </c>
      <c r="H35" s="52" t="str">
        <f t="shared" si="3"/>
        <v/>
      </c>
      <c r="I35" s="10" t="str">
        <f>IFERROR(VLOOKUP(VALUE(RIGHT($H35,LEN($H35)-0)),[2]List1!$A$2:$D$1000,2,FALSE),"")</f>
        <v/>
      </c>
      <c r="J35" s="10" t="str">
        <f>IFERROR(VLOOKUP(VALUE(RIGHT($H35,LEN($H35)-0)),[2]List1!$A$2:$D$1000,3,FALSE),"")</f>
        <v/>
      </c>
      <c r="K35" s="54" t="str">
        <f t="shared" si="0"/>
        <v/>
      </c>
      <c r="L35" s="52"/>
      <c r="M35" s="8"/>
    </row>
    <row r="36" spans="1:13" s="3" customFormat="1" ht="15" customHeight="1" x14ac:dyDescent="0.2">
      <c r="A36" s="16" t="s">
        <v>39</v>
      </c>
      <c r="B36" s="17"/>
      <c r="C36" s="18"/>
      <c r="D36" s="47" t="str">
        <f>IFERROR(VLOOKUP(VALUE(RIGHT($A36,LEN($A36)-0)),[1]Student!$A$5:$BB$104,COLUMN(BB:BB),FALSE),"")</f>
        <v/>
      </c>
      <c r="E36" s="58" t="str">
        <f>IFERROR(VLOOKUP(VALUE(RIGHT($A36,LEN($A36)-0)),[1]Student!$A$5:$BB$104,COLUMN(AB:AB),FALSE),"")</f>
        <v/>
      </c>
      <c r="F36" s="9" t="str">
        <f t="shared" si="1"/>
        <v/>
      </c>
      <c r="G36" s="9" t="str">
        <f t="shared" si="2"/>
        <v/>
      </c>
      <c r="H36" s="52" t="str">
        <f t="shared" si="3"/>
        <v/>
      </c>
      <c r="I36" s="10" t="str">
        <f>IFERROR(VLOOKUP(VALUE(RIGHT($H36,LEN($H36)-0)),[2]List1!$A$2:$D$1000,2,FALSE),"")</f>
        <v/>
      </c>
      <c r="J36" s="10" t="str">
        <f>IFERROR(VLOOKUP(VALUE(RIGHT($H36,LEN($H36)-0)),[2]List1!$A$2:$D$1000,3,FALSE),"")</f>
        <v/>
      </c>
      <c r="K36" s="54" t="str">
        <f t="shared" si="0"/>
        <v/>
      </c>
      <c r="L36" s="52"/>
      <c r="M36" s="8"/>
    </row>
    <row r="37" spans="1:13" s="3" customFormat="1" ht="15" customHeight="1" x14ac:dyDescent="0.2">
      <c r="A37" s="16" t="s">
        <v>40</v>
      </c>
      <c r="B37" s="17"/>
      <c r="C37" s="18"/>
      <c r="D37" s="47" t="str">
        <f>IFERROR(VLOOKUP(VALUE(RIGHT($A37,LEN($A37)-0)),[1]Student!$A$5:$BB$104,COLUMN(BB:BB),FALSE),"")</f>
        <v/>
      </c>
      <c r="E37" s="58" t="str">
        <f>IFERROR(VLOOKUP(VALUE(RIGHT($A37,LEN($A37)-0)),[1]Student!$A$5:$BB$104,COLUMN(AB:AB),FALSE),"")</f>
        <v/>
      </c>
      <c r="F37" s="9" t="str">
        <f t="shared" si="1"/>
        <v/>
      </c>
      <c r="G37" s="9" t="str">
        <f t="shared" si="2"/>
        <v/>
      </c>
      <c r="H37" s="52" t="str">
        <f t="shared" si="3"/>
        <v/>
      </c>
      <c r="I37" s="10" t="str">
        <f>IFERROR(VLOOKUP(VALUE(RIGHT($H37,LEN($H37)-0)),[2]List1!$A$2:$D$1000,2,FALSE),"")</f>
        <v/>
      </c>
      <c r="J37" s="10" t="str">
        <f>IFERROR(VLOOKUP(VALUE(RIGHT($H37,LEN($H37)-0)),[2]List1!$A$2:$D$1000,3,FALSE),"")</f>
        <v/>
      </c>
      <c r="K37" s="54" t="str">
        <f t="shared" si="0"/>
        <v/>
      </c>
      <c r="L37" s="52"/>
      <c r="M37" s="8"/>
    </row>
    <row r="38" spans="1:13" s="3" customFormat="1" ht="15" customHeight="1" x14ac:dyDescent="0.2">
      <c r="A38" s="16" t="s">
        <v>41</v>
      </c>
      <c r="B38" s="17"/>
      <c r="C38" s="18"/>
      <c r="D38" s="47" t="str">
        <f>IFERROR(VLOOKUP(VALUE(RIGHT($A38,LEN($A38)-0)),[1]Student!$A$5:$BB$104,COLUMN(BB:BB),FALSE),"")</f>
        <v/>
      </c>
      <c r="E38" s="58" t="str">
        <f>IFERROR(VLOOKUP(VALUE(RIGHT($A38,LEN($A38)-0)),[1]Student!$A$5:$BB$104,COLUMN(AB:AB),FALSE),"")</f>
        <v/>
      </c>
      <c r="F38" s="9" t="str">
        <f t="shared" si="1"/>
        <v/>
      </c>
      <c r="G38" s="9" t="str">
        <f t="shared" si="2"/>
        <v/>
      </c>
      <c r="H38" s="52" t="str">
        <f t="shared" si="3"/>
        <v/>
      </c>
      <c r="I38" s="10" t="str">
        <f>IFERROR(VLOOKUP(VALUE(RIGHT($H38,LEN($H38)-0)),[2]List1!$A$2:$D$1000,2,FALSE),"")</f>
        <v/>
      </c>
      <c r="J38" s="10" t="str">
        <f>IFERROR(VLOOKUP(VALUE(RIGHT($H38,LEN($H38)-0)),[2]List1!$A$2:$D$1000,3,FALSE),"")</f>
        <v/>
      </c>
      <c r="K38" s="54" t="str">
        <f t="shared" si="0"/>
        <v/>
      </c>
      <c r="L38" s="52"/>
      <c r="M38" s="8"/>
    </row>
    <row r="39" spans="1:13" s="3" customFormat="1" ht="15" customHeight="1" x14ac:dyDescent="0.2">
      <c r="A39" s="16" t="s">
        <v>42</v>
      </c>
      <c r="B39" s="17"/>
      <c r="C39" s="18"/>
      <c r="D39" s="47" t="str">
        <f>IFERROR(VLOOKUP(VALUE(RIGHT($A39,LEN($A39)-0)),[1]Student!$A$5:$BB$104,COLUMN(BB:BB),FALSE),"")</f>
        <v/>
      </c>
      <c r="E39" s="58" t="str">
        <f>IFERROR(VLOOKUP(VALUE(RIGHT($A39,LEN($A39)-0)),[1]Student!$A$5:$BB$104,COLUMN(AB:AB),FALSE),"")</f>
        <v/>
      </c>
      <c r="F39" s="9" t="str">
        <f t="shared" si="1"/>
        <v/>
      </c>
      <c r="G39" s="9" t="str">
        <f t="shared" si="2"/>
        <v/>
      </c>
      <c r="H39" s="52" t="str">
        <f t="shared" si="3"/>
        <v/>
      </c>
      <c r="I39" s="10" t="str">
        <f>IFERROR(VLOOKUP(VALUE(RIGHT($H39,LEN($H39)-0)),[2]List1!$A$2:$D$1000,2,FALSE),"")</f>
        <v/>
      </c>
      <c r="J39" s="10" t="str">
        <f>IFERROR(VLOOKUP(VALUE(RIGHT($H39,LEN($H39)-0)),[2]List1!$A$2:$D$1000,3,FALSE),"")</f>
        <v/>
      </c>
      <c r="K39" s="54" t="str">
        <f t="shared" si="0"/>
        <v/>
      </c>
      <c r="L39" s="52"/>
      <c r="M39" s="8"/>
    </row>
    <row r="40" spans="1:13" s="3" customFormat="1" ht="15" customHeight="1" x14ac:dyDescent="0.2">
      <c r="A40" s="16" t="s">
        <v>43</v>
      </c>
      <c r="B40" s="17"/>
      <c r="C40" s="18"/>
      <c r="D40" s="47" t="str">
        <f>IFERROR(VLOOKUP(VALUE(RIGHT($A40,LEN($A40)-0)),[1]Student!$A$5:$BB$104,COLUMN(BB:BB),FALSE),"")</f>
        <v/>
      </c>
      <c r="E40" s="58" t="str">
        <f>IFERROR(VLOOKUP(VALUE(RIGHT($A40,LEN($A40)-0)),[1]Student!$A$5:$BB$104,COLUMN(AB:AB),FALSE),"")</f>
        <v/>
      </c>
      <c r="F40" s="9" t="str">
        <f t="shared" si="1"/>
        <v/>
      </c>
      <c r="G40" s="9" t="str">
        <f t="shared" si="2"/>
        <v/>
      </c>
      <c r="H40" s="52" t="str">
        <f t="shared" si="3"/>
        <v/>
      </c>
      <c r="I40" s="10" t="str">
        <f>IFERROR(VLOOKUP(VALUE(RIGHT($H40,LEN($H40)-0)),[2]List1!$A$2:$D$1000,2,FALSE),"")</f>
        <v/>
      </c>
      <c r="J40" s="10" t="str">
        <f>IFERROR(VLOOKUP(VALUE(RIGHT($H40,LEN($H40)-0)),[2]List1!$A$2:$D$1000,3,FALSE),"")</f>
        <v/>
      </c>
      <c r="K40" s="54" t="str">
        <f t="shared" si="0"/>
        <v/>
      </c>
      <c r="L40" s="52"/>
      <c r="M40" s="8"/>
    </row>
    <row r="41" spans="1:13" s="3" customFormat="1" ht="15" customHeight="1" x14ac:dyDescent="0.2">
      <c r="A41" s="16" t="s">
        <v>44</v>
      </c>
      <c r="B41" s="17"/>
      <c r="C41" s="18"/>
      <c r="D41" s="47" t="str">
        <f>IFERROR(VLOOKUP(VALUE(RIGHT($A41,LEN($A41)-0)),[1]Student!$A$5:$BB$104,COLUMN(BB:BB),FALSE),"")</f>
        <v/>
      </c>
      <c r="E41" s="58" t="str">
        <f>IFERROR(VLOOKUP(VALUE(RIGHT($A41,LEN($A41)-0)),[1]Student!$A$5:$BB$104,COLUMN(AB:AB),FALSE),"")</f>
        <v/>
      </c>
      <c r="F41" s="9" t="str">
        <f t="shared" si="1"/>
        <v/>
      </c>
      <c r="G41" s="9" t="str">
        <f t="shared" si="2"/>
        <v/>
      </c>
      <c r="H41" s="52" t="str">
        <f t="shared" si="3"/>
        <v/>
      </c>
      <c r="I41" s="10" t="str">
        <f>IFERROR(VLOOKUP(VALUE(RIGHT($H41,LEN($H41)-0)),[2]List1!$A$2:$D$1000,2,FALSE),"")</f>
        <v/>
      </c>
      <c r="J41" s="10" t="str">
        <f>IFERROR(VLOOKUP(VALUE(RIGHT($H41,LEN($H41)-0)),[2]List1!$A$2:$D$1000,3,FALSE),"")</f>
        <v/>
      </c>
      <c r="K41" s="54" t="str">
        <f t="shared" si="0"/>
        <v/>
      </c>
      <c r="L41" s="52"/>
      <c r="M41" s="8"/>
    </row>
    <row r="42" spans="1:13" s="3" customFormat="1" ht="15" customHeight="1" x14ac:dyDescent="0.2">
      <c r="A42" s="16" t="s">
        <v>45</v>
      </c>
      <c r="B42" s="17"/>
      <c r="C42" s="18"/>
      <c r="D42" s="47" t="str">
        <f>IFERROR(VLOOKUP(VALUE(RIGHT($A42,LEN($A42)-0)),[1]Student!$A$5:$BB$104,COLUMN(BB:BB),FALSE),"")</f>
        <v/>
      </c>
      <c r="E42" s="58" t="str">
        <f>IFERROR(VLOOKUP(VALUE(RIGHT($A42,LEN($A42)-0)),[1]Student!$A$5:$BB$104,COLUMN(AB:AB),FALSE),"")</f>
        <v/>
      </c>
      <c r="F42" s="9" t="str">
        <f t="shared" si="1"/>
        <v/>
      </c>
      <c r="G42" s="9" t="str">
        <f t="shared" si="2"/>
        <v/>
      </c>
      <c r="H42" s="52" t="str">
        <f t="shared" si="3"/>
        <v/>
      </c>
      <c r="I42" s="10" t="str">
        <f>IFERROR(VLOOKUP(VALUE(RIGHT($H42,LEN($H42)-0)),[2]List1!$A$2:$D$1000,2,FALSE),"")</f>
        <v/>
      </c>
      <c r="J42" s="10" t="str">
        <f>IFERROR(VLOOKUP(VALUE(RIGHT($H42,LEN($H42)-0)),[2]List1!$A$2:$D$1000,3,FALSE),"")</f>
        <v/>
      </c>
      <c r="K42" s="54" t="str">
        <f t="shared" si="0"/>
        <v/>
      </c>
      <c r="L42" s="52"/>
      <c r="M42" s="8"/>
    </row>
    <row r="43" spans="1:13" s="3" customFormat="1" ht="15" customHeight="1" x14ac:dyDescent="0.2">
      <c r="A43" s="16" t="s">
        <v>46</v>
      </c>
      <c r="B43" s="17"/>
      <c r="C43" s="18"/>
      <c r="D43" s="47" t="str">
        <f>IFERROR(VLOOKUP(VALUE(RIGHT($A43,LEN($A43)-0)),[1]Student!$A$5:$BB$104,COLUMN(BB:BB),FALSE),"")</f>
        <v/>
      </c>
      <c r="E43" s="58" t="str">
        <f>IFERROR(VLOOKUP(VALUE(RIGHT($A43,LEN($A43)-0)),[1]Student!$A$5:$BB$104,COLUMN(AB:AB),FALSE),"")</f>
        <v/>
      </c>
      <c r="F43" s="9" t="str">
        <f t="shared" si="1"/>
        <v/>
      </c>
      <c r="G43" s="9" t="str">
        <f t="shared" si="2"/>
        <v/>
      </c>
      <c r="H43" s="52" t="str">
        <f t="shared" si="3"/>
        <v/>
      </c>
      <c r="I43" s="10" t="str">
        <f>IFERROR(VLOOKUP(VALUE(RIGHT($H43,LEN($H43)-0)),[2]List1!$A$2:$D$1000,2,FALSE),"")</f>
        <v/>
      </c>
      <c r="J43" s="10" t="str">
        <f>IFERROR(VLOOKUP(VALUE(RIGHT($H43,LEN($H43)-0)),[2]List1!$A$2:$D$1000,3,FALSE),"")</f>
        <v/>
      </c>
      <c r="K43" s="54" t="str">
        <f t="shared" ref="K43:K74" si="4">IF(D43="","",D43/60)</f>
        <v/>
      </c>
      <c r="L43" s="52"/>
      <c r="M43" s="8"/>
    </row>
    <row r="44" spans="1:13" s="3" customFormat="1" ht="15" customHeight="1" x14ac:dyDescent="0.2">
      <c r="A44" s="16" t="s">
        <v>47</v>
      </c>
      <c r="B44" s="17"/>
      <c r="C44" s="18"/>
      <c r="D44" s="47" t="str">
        <f>IFERROR(VLOOKUP(VALUE(RIGHT($A44,LEN($A44)-0)),[1]Student!$A$5:$BB$104,COLUMN(BB:BB),FALSE),"")</f>
        <v/>
      </c>
      <c r="E44" s="58" t="str">
        <f>IFERROR(VLOOKUP(VALUE(RIGHT($A44,LEN($A44)-0)),[1]Student!$A$5:$BB$104,COLUMN(AB:AB),FALSE),"")</f>
        <v/>
      </c>
      <c r="F44" s="9" t="str">
        <f t="shared" si="1"/>
        <v/>
      </c>
      <c r="G44" s="9" t="str">
        <f t="shared" si="2"/>
        <v/>
      </c>
      <c r="H44" s="52" t="str">
        <f t="shared" si="3"/>
        <v/>
      </c>
      <c r="I44" s="10" t="str">
        <f>IFERROR(VLOOKUP(VALUE(RIGHT($H44,LEN($H44)-0)),[2]List1!$A$2:$D$1000,2,FALSE),"")</f>
        <v/>
      </c>
      <c r="J44" s="10" t="str">
        <f>IFERROR(VLOOKUP(VALUE(RIGHT($H44,LEN($H44)-0)),[2]List1!$A$2:$D$1000,3,FALSE),"")</f>
        <v/>
      </c>
      <c r="K44" s="54" t="str">
        <f t="shared" si="4"/>
        <v/>
      </c>
      <c r="L44" s="52"/>
      <c r="M44" s="8"/>
    </row>
    <row r="45" spans="1:13" s="3" customFormat="1" ht="15" customHeight="1" x14ac:dyDescent="0.2">
      <c r="A45" s="16" t="s">
        <v>48</v>
      </c>
      <c r="B45" s="17"/>
      <c r="C45" s="33"/>
      <c r="D45" s="47" t="str">
        <f>IFERROR(VLOOKUP(VALUE(RIGHT($A45,LEN($A45)-0)),[1]Student!$A$5:$BB$104,COLUMN(BB:BB),FALSE),"")</f>
        <v/>
      </c>
      <c r="E45" s="58" t="str">
        <f>IFERROR(VLOOKUP(VALUE(RIGHT($A45,LEN($A45)-0)),[1]Student!$A$5:$BB$104,COLUMN(AB:AB),FALSE),"")</f>
        <v/>
      </c>
      <c r="F45" s="9" t="str">
        <f t="shared" si="1"/>
        <v/>
      </c>
      <c r="G45" s="9" t="str">
        <f t="shared" si="2"/>
        <v/>
      </c>
      <c r="H45" s="52" t="str">
        <f t="shared" si="3"/>
        <v/>
      </c>
      <c r="I45" s="10" t="str">
        <f>IFERROR(VLOOKUP(VALUE(RIGHT($H45,LEN($H45)-0)),[2]List1!$A$2:$D$1000,2,FALSE),"")</f>
        <v/>
      </c>
      <c r="J45" s="10" t="str">
        <f>IFERROR(VLOOKUP(VALUE(RIGHT($H45,LEN($H45)-0)),[2]List1!$A$2:$D$1000,3,FALSE),"")</f>
        <v/>
      </c>
      <c r="K45" s="54" t="str">
        <f t="shared" si="4"/>
        <v/>
      </c>
      <c r="L45" s="52"/>
      <c r="M45" s="8"/>
    </row>
    <row r="46" spans="1:13" s="3" customFormat="1" ht="15" customHeight="1" x14ac:dyDescent="0.2">
      <c r="A46" s="16" t="s">
        <v>49</v>
      </c>
      <c r="B46" s="17"/>
      <c r="C46" s="18"/>
      <c r="D46" s="47" t="str">
        <f>IFERROR(VLOOKUP(VALUE(RIGHT($A46,LEN($A46)-0)),[1]Student!$A$5:$BB$104,COLUMN(BB:BB),FALSE),"")</f>
        <v/>
      </c>
      <c r="E46" s="58" t="str">
        <f>IFERROR(VLOOKUP(VALUE(RIGHT($A46,LEN($A46)-0)),[1]Student!$A$5:$BB$104,COLUMN(AB:AB),FALSE),"")</f>
        <v/>
      </c>
      <c r="F46" s="9" t="str">
        <f t="shared" si="1"/>
        <v/>
      </c>
      <c r="G46" s="9" t="str">
        <f t="shared" si="2"/>
        <v/>
      </c>
      <c r="H46" s="52" t="str">
        <f t="shared" si="3"/>
        <v/>
      </c>
      <c r="I46" s="10" t="str">
        <f>IFERROR(VLOOKUP(VALUE(RIGHT($H46,LEN($H46)-0)),[2]List1!$A$2:$D$1000,2,FALSE),"")</f>
        <v/>
      </c>
      <c r="J46" s="10" t="str">
        <f>IFERROR(VLOOKUP(VALUE(RIGHT($H46,LEN($H46)-0)),[2]List1!$A$2:$D$1000,3,FALSE),"")</f>
        <v/>
      </c>
      <c r="K46" s="54" t="str">
        <f t="shared" si="4"/>
        <v/>
      </c>
      <c r="L46" s="52"/>
      <c r="M46" s="8"/>
    </row>
    <row r="47" spans="1:13" s="3" customFormat="1" ht="15" customHeight="1" x14ac:dyDescent="0.2">
      <c r="A47" s="16" t="s">
        <v>50</v>
      </c>
      <c r="B47" s="17"/>
      <c r="C47" s="18"/>
      <c r="D47" s="47" t="str">
        <f>IFERROR(VLOOKUP(VALUE(RIGHT($A47,LEN($A47)-0)),[1]Student!$A$5:$BB$104,COLUMN(BB:BB),FALSE),"")</f>
        <v/>
      </c>
      <c r="E47" s="58" t="str">
        <f>IFERROR(VLOOKUP(VALUE(RIGHT($A47,LEN($A47)-0)),[1]Student!$A$5:$BB$104,COLUMN(AB:AB),FALSE),"")</f>
        <v/>
      </c>
      <c r="F47" s="9" t="str">
        <f t="shared" si="1"/>
        <v/>
      </c>
      <c r="G47" s="9" t="str">
        <f t="shared" si="2"/>
        <v/>
      </c>
      <c r="H47" s="52" t="str">
        <f t="shared" si="3"/>
        <v/>
      </c>
      <c r="I47" s="10" t="str">
        <f>IFERROR(VLOOKUP(VALUE(RIGHT($H47,LEN($H47)-0)),[2]List1!$A$2:$D$1000,2,FALSE),"")</f>
        <v/>
      </c>
      <c r="J47" s="10" t="str">
        <f>IFERROR(VLOOKUP(VALUE(RIGHT($H47,LEN($H47)-0)),[2]List1!$A$2:$D$1000,3,FALSE),"")</f>
        <v/>
      </c>
      <c r="K47" s="54" t="str">
        <f t="shared" si="4"/>
        <v/>
      </c>
      <c r="L47" s="52"/>
      <c r="M47" s="8"/>
    </row>
    <row r="48" spans="1:13" s="3" customFormat="1" ht="15" customHeight="1" x14ac:dyDescent="0.2">
      <c r="A48" s="16" t="s">
        <v>51</v>
      </c>
      <c r="B48" s="17"/>
      <c r="C48" s="18"/>
      <c r="D48" s="47" t="str">
        <f>IFERROR(VLOOKUP(VALUE(RIGHT($A48,LEN($A48)-0)),[1]Student!$A$5:$BB$104,COLUMN(BB:BB),FALSE),"")</f>
        <v/>
      </c>
      <c r="E48" s="58" t="str">
        <f>IFERROR(VLOOKUP(VALUE(RIGHT($A48,LEN($A48)-0)),[1]Student!$A$5:$BB$104,COLUMN(AB:AB),FALSE),"")</f>
        <v/>
      </c>
      <c r="F48" s="9" t="str">
        <f t="shared" si="1"/>
        <v/>
      </c>
      <c r="G48" s="9" t="str">
        <f t="shared" si="2"/>
        <v/>
      </c>
      <c r="H48" s="52" t="str">
        <f t="shared" si="3"/>
        <v/>
      </c>
      <c r="I48" s="10" t="str">
        <f>IFERROR(VLOOKUP(VALUE(RIGHT($H48,LEN($H48)-0)),[2]List1!$A$2:$D$1000,2,FALSE),"")</f>
        <v/>
      </c>
      <c r="J48" s="10" t="str">
        <f>IFERROR(VLOOKUP(VALUE(RIGHT($H48,LEN($H48)-0)),[2]List1!$A$2:$D$1000,3,FALSE),"")</f>
        <v/>
      </c>
      <c r="K48" s="54" t="str">
        <f t="shared" si="4"/>
        <v/>
      </c>
      <c r="L48" s="52"/>
      <c r="M48" s="8"/>
    </row>
    <row r="49" spans="1:13" s="3" customFormat="1" ht="15" customHeight="1" x14ac:dyDescent="0.2">
      <c r="A49" s="16" t="s">
        <v>52</v>
      </c>
      <c r="B49" s="17"/>
      <c r="C49" s="18"/>
      <c r="D49" s="47" t="str">
        <f>IFERROR(VLOOKUP(VALUE(RIGHT($A49,LEN($A49)-0)),[1]Student!$A$5:$BB$104,COLUMN(BB:BB),FALSE),"")</f>
        <v/>
      </c>
      <c r="E49" s="58" t="str">
        <f>IFERROR(VLOOKUP(VALUE(RIGHT($A49,LEN($A49)-0)),[1]Student!$A$5:$BB$104,COLUMN(AB:AB),FALSE),"")</f>
        <v/>
      </c>
      <c r="F49" s="9" t="str">
        <f t="shared" si="1"/>
        <v/>
      </c>
      <c r="G49" s="9" t="str">
        <f t="shared" si="2"/>
        <v/>
      </c>
      <c r="H49" s="52" t="str">
        <f t="shared" si="3"/>
        <v/>
      </c>
      <c r="I49" s="10" t="str">
        <f>IFERROR(VLOOKUP(VALUE(RIGHT($H49,LEN($H49)-0)),[2]List1!$A$2:$D$1000,2,FALSE),"")</f>
        <v/>
      </c>
      <c r="J49" s="10" t="str">
        <f>IFERROR(VLOOKUP(VALUE(RIGHT($H49,LEN($H49)-0)),[2]List1!$A$2:$D$1000,3,FALSE),"")</f>
        <v/>
      </c>
      <c r="K49" s="54" t="str">
        <f t="shared" si="4"/>
        <v/>
      </c>
      <c r="L49" s="52"/>
      <c r="M49" s="8"/>
    </row>
    <row r="50" spans="1:13" s="3" customFormat="1" ht="15" customHeight="1" x14ac:dyDescent="0.2">
      <c r="A50" s="16" t="s">
        <v>53</v>
      </c>
      <c r="B50" s="17"/>
      <c r="C50" s="18"/>
      <c r="D50" s="47" t="str">
        <f>IFERROR(VLOOKUP(VALUE(RIGHT($A50,LEN($A50)-0)),[1]Student!$A$5:$BB$104,COLUMN(BB:BB),FALSE),"")</f>
        <v/>
      </c>
      <c r="E50" s="58" t="str">
        <f>IFERROR(VLOOKUP(VALUE(RIGHT($A50,LEN($A50)-0)),[1]Student!$A$5:$BB$104,COLUMN(AB:AB),FALSE),"")</f>
        <v/>
      </c>
      <c r="F50" s="9" t="str">
        <f t="shared" si="1"/>
        <v/>
      </c>
      <c r="G50" s="9" t="str">
        <f t="shared" si="2"/>
        <v/>
      </c>
      <c r="H50" s="52" t="str">
        <f t="shared" si="3"/>
        <v/>
      </c>
      <c r="I50" s="10" t="str">
        <f>IFERROR(VLOOKUP(VALUE(RIGHT($H50,LEN($H50)-0)),[2]List1!$A$2:$D$1000,2,FALSE),"")</f>
        <v/>
      </c>
      <c r="J50" s="10" t="str">
        <f>IFERROR(VLOOKUP(VALUE(RIGHT($H50,LEN($H50)-0)),[2]List1!$A$2:$D$1000,3,FALSE),"")</f>
        <v/>
      </c>
      <c r="K50" s="54" t="str">
        <f t="shared" si="4"/>
        <v/>
      </c>
      <c r="L50" s="52"/>
      <c r="M50" s="8"/>
    </row>
    <row r="51" spans="1:13" s="3" customFormat="1" ht="15" customHeight="1" x14ac:dyDescent="0.2">
      <c r="A51" s="16" t="s">
        <v>54</v>
      </c>
      <c r="B51" s="17"/>
      <c r="C51" s="18"/>
      <c r="D51" s="47" t="str">
        <f>IFERROR(VLOOKUP(VALUE(RIGHT($A51,LEN($A51)-0)),[1]Student!$A$5:$BB$104,COLUMN(BB:BB),FALSE),"")</f>
        <v/>
      </c>
      <c r="E51" s="58" t="str">
        <f>IFERROR(VLOOKUP(VALUE(RIGHT($A51,LEN($A51)-0)),[1]Student!$A$5:$BB$104,COLUMN(AB:AB),FALSE),"")</f>
        <v/>
      </c>
      <c r="F51" s="9" t="str">
        <f t="shared" si="1"/>
        <v/>
      </c>
      <c r="G51" s="9" t="str">
        <f t="shared" si="2"/>
        <v/>
      </c>
      <c r="H51" s="52" t="str">
        <f t="shared" si="3"/>
        <v/>
      </c>
      <c r="I51" s="10" t="str">
        <f>IFERROR(VLOOKUP(VALUE(RIGHT($H51,LEN($H51)-0)),[2]List1!$A$2:$D$1000,2,FALSE),"")</f>
        <v/>
      </c>
      <c r="J51" s="10" t="str">
        <f>IFERROR(VLOOKUP(VALUE(RIGHT($H51,LEN($H51)-0)),[2]List1!$A$2:$D$1000,3,FALSE),"")</f>
        <v/>
      </c>
      <c r="K51" s="54" t="str">
        <f t="shared" si="4"/>
        <v/>
      </c>
      <c r="L51" s="52"/>
      <c r="M51" s="8"/>
    </row>
    <row r="52" spans="1:13" s="3" customFormat="1" ht="15" customHeight="1" x14ac:dyDescent="0.2">
      <c r="A52" s="16" t="s">
        <v>55</v>
      </c>
      <c r="B52" s="17"/>
      <c r="C52" s="18"/>
      <c r="D52" s="47" t="str">
        <f>IFERROR(VLOOKUP(VALUE(RIGHT($A52,LEN($A52)-0)),[1]Student!$A$5:$BB$104,COLUMN(BB:BB),FALSE),"")</f>
        <v/>
      </c>
      <c r="E52" s="58" t="str">
        <f>IFERROR(VLOOKUP(VALUE(RIGHT($A52,LEN($A52)-0)),[1]Student!$A$5:$BB$104,COLUMN(AB:AB),FALSE),"")</f>
        <v/>
      </c>
      <c r="F52" s="9" t="str">
        <f t="shared" si="1"/>
        <v/>
      </c>
      <c r="G52" s="9" t="str">
        <f t="shared" si="2"/>
        <v/>
      </c>
      <c r="H52" s="52" t="str">
        <f t="shared" si="3"/>
        <v/>
      </c>
      <c r="I52" s="10" t="str">
        <f>IFERROR(VLOOKUP(VALUE(RIGHT($H52,LEN($H52)-0)),[2]List1!$A$2:$D$1000,2,FALSE),"")</f>
        <v/>
      </c>
      <c r="J52" s="10" t="str">
        <f>IFERROR(VLOOKUP(VALUE(RIGHT($H52,LEN($H52)-0)),[2]List1!$A$2:$D$1000,3,FALSE),"")</f>
        <v/>
      </c>
      <c r="K52" s="54" t="str">
        <f t="shared" si="4"/>
        <v/>
      </c>
      <c r="L52" s="52"/>
      <c r="M52" s="8"/>
    </row>
    <row r="53" spans="1:13" s="3" customFormat="1" ht="15" customHeight="1" x14ac:dyDescent="0.2">
      <c r="A53" s="16" t="s">
        <v>56</v>
      </c>
      <c r="B53" s="17"/>
      <c r="C53" s="18"/>
      <c r="D53" s="47" t="str">
        <f>IFERROR(VLOOKUP(VALUE(RIGHT($A53,LEN($A53)-0)),[1]Student!$A$5:$BB$104,COLUMN(BB:BB),FALSE),"")</f>
        <v/>
      </c>
      <c r="E53" s="58" t="str">
        <f>IFERROR(VLOOKUP(VALUE(RIGHT($A53,LEN($A53)-0)),[1]Student!$A$5:$BB$104,COLUMN(AB:AB),FALSE),"")</f>
        <v/>
      </c>
      <c r="F53" s="9" t="str">
        <f t="shared" si="1"/>
        <v/>
      </c>
      <c r="G53" s="9" t="str">
        <f t="shared" si="2"/>
        <v/>
      </c>
      <c r="H53" s="52" t="str">
        <f t="shared" si="3"/>
        <v/>
      </c>
      <c r="I53" s="10" t="str">
        <f>IFERROR(VLOOKUP(VALUE(RIGHT($H53,LEN($H53)-0)),[2]List1!$A$2:$D$1000,2,FALSE),"")</f>
        <v/>
      </c>
      <c r="J53" s="10" t="str">
        <f>IFERROR(VLOOKUP(VALUE(RIGHT($H53,LEN($H53)-0)),[2]List1!$A$2:$D$1000,3,FALSE),"")</f>
        <v/>
      </c>
      <c r="K53" s="54" t="str">
        <f t="shared" si="4"/>
        <v/>
      </c>
      <c r="L53" s="52"/>
      <c r="M53" s="8"/>
    </row>
    <row r="54" spans="1:13" s="3" customFormat="1" ht="15" customHeight="1" x14ac:dyDescent="0.2">
      <c r="A54" s="16" t="s">
        <v>57</v>
      </c>
      <c r="B54" s="17"/>
      <c r="C54" s="33"/>
      <c r="D54" s="47" t="str">
        <f>IFERROR(VLOOKUP(VALUE(RIGHT($A54,LEN($A54)-0)),[1]Student!$A$5:$BB$104,COLUMN(BB:BB),FALSE),"")</f>
        <v/>
      </c>
      <c r="E54" s="58" t="str">
        <f>IFERROR(VLOOKUP(VALUE(RIGHT($A54,LEN($A54)-0)),[1]Student!$A$5:$BB$104,COLUMN(AB:AB),FALSE),"")</f>
        <v/>
      </c>
      <c r="F54" s="9" t="str">
        <f t="shared" si="1"/>
        <v/>
      </c>
      <c r="G54" s="9" t="str">
        <f t="shared" si="2"/>
        <v/>
      </c>
      <c r="H54" s="52" t="str">
        <f t="shared" si="3"/>
        <v/>
      </c>
      <c r="I54" s="10" t="str">
        <f>IFERROR(VLOOKUP(VALUE(RIGHT($H54,LEN($H54)-0)),[2]List1!$A$2:$D$1000,2,FALSE),"")</f>
        <v/>
      </c>
      <c r="J54" s="10" t="str">
        <f>IFERROR(VLOOKUP(VALUE(RIGHT($H54,LEN($H54)-0)),[2]List1!$A$2:$D$1000,3,FALSE),"")</f>
        <v/>
      </c>
      <c r="K54" s="54" t="str">
        <f t="shared" si="4"/>
        <v/>
      </c>
      <c r="L54" s="52"/>
      <c r="M54" s="8"/>
    </row>
    <row r="55" spans="1:13" s="3" customFormat="1" ht="15" customHeight="1" x14ac:dyDescent="0.2">
      <c r="A55" s="16" t="s">
        <v>58</v>
      </c>
      <c r="B55" s="17"/>
      <c r="C55" s="18"/>
      <c r="D55" s="47" t="str">
        <f>IFERROR(VLOOKUP(VALUE(RIGHT($A55,LEN($A55)-0)),[1]Student!$A$5:$BB$104,COLUMN(BB:BB),FALSE),"")</f>
        <v/>
      </c>
      <c r="E55" s="58" t="str">
        <f>IFERROR(VLOOKUP(VALUE(RIGHT($A55,LEN($A55)-0)),[1]Student!$A$5:$BB$104,COLUMN(AB:AB),FALSE),"")</f>
        <v/>
      </c>
      <c r="F55" s="9" t="str">
        <f t="shared" si="1"/>
        <v/>
      </c>
      <c r="G55" s="9" t="str">
        <f t="shared" si="2"/>
        <v/>
      </c>
      <c r="H55" s="52" t="str">
        <f t="shared" si="3"/>
        <v/>
      </c>
      <c r="I55" s="10" t="str">
        <f>IFERROR(VLOOKUP(VALUE(RIGHT($H55,LEN($H55)-0)),[2]List1!$A$2:$D$1000,2,FALSE),"")</f>
        <v/>
      </c>
      <c r="J55" s="10" t="str">
        <f>IFERROR(VLOOKUP(VALUE(RIGHT($H55,LEN($H55)-0)),[2]List1!$A$2:$D$1000,3,FALSE),"")</f>
        <v/>
      </c>
      <c r="K55" s="54" t="str">
        <f t="shared" si="4"/>
        <v/>
      </c>
      <c r="L55" s="52"/>
      <c r="M55" s="8"/>
    </row>
    <row r="56" spans="1:13" s="3" customFormat="1" ht="15" customHeight="1" x14ac:dyDescent="0.2">
      <c r="A56" s="16" t="s">
        <v>59</v>
      </c>
      <c r="B56" s="17"/>
      <c r="C56" s="18"/>
      <c r="D56" s="47" t="str">
        <f>IFERROR(VLOOKUP(VALUE(RIGHT($A56,LEN($A56)-0)),[1]Student!$A$5:$BB$104,COLUMN(BB:BB),FALSE),"")</f>
        <v/>
      </c>
      <c r="E56" s="58" t="str">
        <f>IFERROR(VLOOKUP(VALUE(RIGHT($A56,LEN($A56)-0)),[1]Student!$A$5:$BB$104,COLUMN(AB:AB),FALSE),"")</f>
        <v/>
      </c>
      <c r="F56" s="9" t="str">
        <f t="shared" si="1"/>
        <v/>
      </c>
      <c r="G56" s="9" t="str">
        <f t="shared" si="2"/>
        <v/>
      </c>
      <c r="H56" s="52" t="str">
        <f t="shared" si="3"/>
        <v/>
      </c>
      <c r="I56" s="10" t="str">
        <f>IFERROR(VLOOKUP(VALUE(RIGHT($H56,LEN($H56)-0)),[2]List1!$A$2:$D$1000,2,FALSE),"")</f>
        <v/>
      </c>
      <c r="J56" s="10" t="str">
        <f>IFERROR(VLOOKUP(VALUE(RIGHT($H56,LEN($H56)-0)),[2]List1!$A$2:$D$1000,3,FALSE),"")</f>
        <v/>
      </c>
      <c r="K56" s="54" t="str">
        <f t="shared" si="4"/>
        <v/>
      </c>
      <c r="L56" s="52"/>
      <c r="M56" s="8"/>
    </row>
    <row r="57" spans="1:13" s="3" customFormat="1" ht="15" customHeight="1" x14ac:dyDescent="0.2">
      <c r="A57" s="16" t="s">
        <v>60</v>
      </c>
      <c r="B57" s="17"/>
      <c r="C57" s="18"/>
      <c r="D57" s="47" t="str">
        <f>IFERROR(VLOOKUP(VALUE(RIGHT($A57,LEN($A57)-0)),[1]Student!$A$5:$BB$104,COLUMN(BB:BB),FALSE),"")</f>
        <v/>
      </c>
      <c r="E57" s="58" t="str">
        <f>IFERROR(VLOOKUP(VALUE(RIGHT($A57,LEN($A57)-0)),[1]Student!$A$5:$BB$104,COLUMN(AB:AB),FALSE),"")</f>
        <v/>
      </c>
      <c r="F57" s="9" t="str">
        <f t="shared" si="1"/>
        <v/>
      </c>
      <c r="G57" s="9" t="str">
        <f t="shared" si="2"/>
        <v/>
      </c>
      <c r="H57" s="52" t="str">
        <f t="shared" si="3"/>
        <v/>
      </c>
      <c r="I57" s="10" t="str">
        <f>IFERROR(VLOOKUP(VALUE(RIGHT($H57,LEN($H57)-0)),[2]List1!$A$2:$D$1000,2,FALSE),"")</f>
        <v/>
      </c>
      <c r="J57" s="10" t="str">
        <f>IFERROR(VLOOKUP(VALUE(RIGHT($H57,LEN($H57)-0)),[2]List1!$A$2:$D$1000,3,FALSE),"")</f>
        <v/>
      </c>
      <c r="K57" s="54" t="str">
        <f t="shared" si="4"/>
        <v/>
      </c>
      <c r="L57" s="52"/>
      <c r="M57" s="8"/>
    </row>
    <row r="58" spans="1:13" s="3" customFormat="1" ht="15" customHeight="1" x14ac:dyDescent="0.2">
      <c r="A58" s="16" t="s">
        <v>61</v>
      </c>
      <c r="B58" s="17"/>
      <c r="C58" s="18"/>
      <c r="D58" s="47" t="str">
        <f>IFERROR(VLOOKUP(VALUE(RIGHT($A58,LEN($A58)-0)),[1]Student!$A$5:$BB$104,COLUMN(BB:BB),FALSE),"")</f>
        <v/>
      </c>
      <c r="E58" s="58" t="str">
        <f>IFERROR(VLOOKUP(VALUE(RIGHT($A58,LEN($A58)-0)),[1]Student!$A$5:$BB$104,COLUMN(AB:AB),FALSE),"")</f>
        <v/>
      </c>
      <c r="F58" s="9" t="str">
        <f t="shared" si="1"/>
        <v/>
      </c>
      <c r="G58" s="9" t="str">
        <f t="shared" si="2"/>
        <v/>
      </c>
      <c r="H58" s="52" t="str">
        <f t="shared" si="3"/>
        <v/>
      </c>
      <c r="I58" s="10" t="str">
        <f>IFERROR(VLOOKUP(VALUE(RIGHT($H58,LEN($H58)-0)),[2]List1!$A$2:$D$1000,2,FALSE),"")</f>
        <v/>
      </c>
      <c r="J58" s="10" t="str">
        <f>IFERROR(VLOOKUP(VALUE(RIGHT($H58,LEN($H58)-0)),[2]List1!$A$2:$D$1000,3,FALSE),"")</f>
        <v/>
      </c>
      <c r="K58" s="54" t="str">
        <f t="shared" si="4"/>
        <v/>
      </c>
      <c r="L58" s="52"/>
      <c r="M58" s="8"/>
    </row>
    <row r="59" spans="1:13" s="3" customFormat="1" ht="15" customHeight="1" x14ac:dyDescent="0.2">
      <c r="A59" s="16" t="s">
        <v>62</v>
      </c>
      <c r="B59" s="17"/>
      <c r="C59" s="18"/>
      <c r="D59" s="47" t="str">
        <f>IFERROR(VLOOKUP(VALUE(RIGHT($A59,LEN($A59)-0)),[1]Student!$A$5:$BB$104,COLUMN(BB:BB),FALSE),"")</f>
        <v/>
      </c>
      <c r="E59" s="58" t="str">
        <f>IFERROR(VLOOKUP(VALUE(RIGHT($A59,LEN($A59)-0)),[1]Student!$A$5:$BB$104,COLUMN(AB:AB),FALSE),"")</f>
        <v/>
      </c>
      <c r="F59" s="9" t="str">
        <f t="shared" si="1"/>
        <v/>
      </c>
      <c r="G59" s="9" t="str">
        <f t="shared" si="2"/>
        <v/>
      </c>
      <c r="H59" s="52" t="str">
        <f t="shared" si="3"/>
        <v/>
      </c>
      <c r="I59" s="10" t="str">
        <f>IFERROR(VLOOKUP(VALUE(RIGHT($H59,LEN($H59)-0)),[2]List1!$A$2:$D$1000,2,FALSE),"")</f>
        <v/>
      </c>
      <c r="J59" s="10" t="str">
        <f>IFERROR(VLOOKUP(VALUE(RIGHT($H59,LEN($H59)-0)),[2]List1!$A$2:$D$1000,3,FALSE),"")</f>
        <v/>
      </c>
      <c r="K59" s="54" t="str">
        <f t="shared" si="4"/>
        <v/>
      </c>
      <c r="L59" s="52"/>
      <c r="M59" s="8"/>
    </row>
    <row r="60" spans="1:13" s="3" customFormat="1" ht="15" customHeight="1" x14ac:dyDescent="0.2">
      <c r="A60" s="16" t="s">
        <v>63</v>
      </c>
      <c r="B60" s="17"/>
      <c r="C60" s="18"/>
      <c r="D60" s="47" t="str">
        <f>IFERROR(VLOOKUP(VALUE(RIGHT($A60,LEN($A60)-0)),[1]Student!$A$5:$BB$104,COLUMN(BB:BB),FALSE),"")</f>
        <v/>
      </c>
      <c r="E60" s="58" t="str">
        <f>IFERROR(VLOOKUP(VALUE(RIGHT($A60,LEN($A60)-0)),[1]Student!$A$5:$BB$104,COLUMN(AB:AB),FALSE),"")</f>
        <v/>
      </c>
      <c r="F60" s="9" t="str">
        <f t="shared" si="1"/>
        <v/>
      </c>
      <c r="G60" s="9" t="str">
        <f t="shared" si="2"/>
        <v/>
      </c>
      <c r="H60" s="52" t="str">
        <f t="shared" si="3"/>
        <v/>
      </c>
      <c r="I60" s="10" t="str">
        <f>IFERROR(VLOOKUP(VALUE(RIGHT($H60,LEN($H60)-0)),[2]List1!$A$2:$D$1000,2,FALSE),"")</f>
        <v/>
      </c>
      <c r="J60" s="10" t="str">
        <f>IFERROR(VLOOKUP(VALUE(RIGHT($H60,LEN($H60)-0)),[2]List1!$A$2:$D$1000,3,FALSE),"")</f>
        <v/>
      </c>
      <c r="K60" s="54" t="str">
        <f t="shared" si="4"/>
        <v/>
      </c>
      <c r="L60" s="52"/>
      <c r="M60" s="8"/>
    </row>
    <row r="61" spans="1:13" s="3" customFormat="1" ht="15" customHeight="1" x14ac:dyDescent="0.2">
      <c r="A61" s="16" t="s">
        <v>64</v>
      </c>
      <c r="B61" s="17"/>
      <c r="C61" s="18"/>
      <c r="D61" s="47" t="str">
        <f>IFERROR(VLOOKUP(VALUE(RIGHT($A61,LEN($A61)-0)),[1]Student!$A$5:$BB$104,COLUMN(BB:BB),FALSE),"")</f>
        <v/>
      </c>
      <c r="E61" s="58" t="str">
        <f>IFERROR(VLOOKUP(VALUE(RIGHT($A61,LEN($A61)-0)),[1]Student!$A$5:$BB$104,COLUMN(AB:AB),FALSE),"")</f>
        <v/>
      </c>
      <c r="F61" s="9" t="str">
        <f t="shared" si="1"/>
        <v/>
      </c>
      <c r="G61" s="9" t="str">
        <f t="shared" si="2"/>
        <v/>
      </c>
      <c r="H61" s="52" t="str">
        <f t="shared" si="3"/>
        <v/>
      </c>
      <c r="I61" s="10" t="str">
        <f>IFERROR(VLOOKUP(VALUE(RIGHT($H61,LEN($H61)-0)),[2]List1!$A$2:$D$1000,2,FALSE),"")</f>
        <v/>
      </c>
      <c r="J61" s="10" t="str">
        <f>IFERROR(VLOOKUP(VALUE(RIGHT($H61,LEN($H61)-0)),[2]List1!$A$2:$D$1000,3,FALSE),"")</f>
        <v/>
      </c>
      <c r="K61" s="54" t="str">
        <f t="shared" si="4"/>
        <v/>
      </c>
      <c r="L61" s="52"/>
      <c r="M61" s="8"/>
    </row>
    <row r="62" spans="1:13" s="3" customFormat="1" ht="15" customHeight="1" x14ac:dyDescent="0.2">
      <c r="A62" s="16" t="s">
        <v>65</v>
      </c>
      <c r="B62" s="17"/>
      <c r="C62" s="18"/>
      <c r="D62" s="47" t="str">
        <f>IFERROR(VLOOKUP(VALUE(RIGHT($A62,LEN($A62)-0)),[1]Student!$A$5:$BB$104,COLUMN(BB:BB),FALSE),"")</f>
        <v/>
      </c>
      <c r="E62" s="58" t="str">
        <f>IFERROR(VLOOKUP(VALUE(RIGHT($A62,LEN($A62)-0)),[1]Student!$A$5:$BB$104,COLUMN(AB:AB),FALSE),"")</f>
        <v/>
      </c>
      <c r="F62" s="9" t="str">
        <f t="shared" si="1"/>
        <v/>
      </c>
      <c r="G62" s="9" t="str">
        <f t="shared" si="2"/>
        <v/>
      </c>
      <c r="H62" s="52" t="str">
        <f t="shared" si="3"/>
        <v/>
      </c>
      <c r="I62" s="10" t="str">
        <f>IFERROR(VLOOKUP(VALUE(RIGHT($H62,LEN($H62)-0)),[2]List1!$A$2:$D$1000,2,FALSE),"")</f>
        <v/>
      </c>
      <c r="J62" s="10" t="str">
        <f>IFERROR(VLOOKUP(VALUE(RIGHT($H62,LEN($H62)-0)),[2]List1!$A$2:$D$1000,3,FALSE),"")</f>
        <v/>
      </c>
      <c r="K62" s="54" t="str">
        <f t="shared" si="4"/>
        <v/>
      </c>
      <c r="L62" s="52"/>
      <c r="M62" s="8"/>
    </row>
    <row r="63" spans="1:13" s="3" customFormat="1" ht="15" customHeight="1" x14ac:dyDescent="0.2">
      <c r="A63" s="16" t="s">
        <v>66</v>
      </c>
      <c r="B63" s="17"/>
      <c r="C63" s="18"/>
      <c r="D63" s="47" t="str">
        <f>IFERROR(VLOOKUP(VALUE(RIGHT($A63,LEN($A63)-0)),[1]Student!$A$5:$BB$104,COLUMN(BB:BB),FALSE),"")</f>
        <v/>
      </c>
      <c r="E63" s="58" t="str">
        <f>IFERROR(VLOOKUP(VALUE(RIGHT($A63,LEN($A63)-0)),[1]Student!$A$5:$BB$104,COLUMN(AB:AB),FALSE),"")</f>
        <v/>
      </c>
      <c r="F63" s="9" t="str">
        <f t="shared" si="1"/>
        <v/>
      </c>
      <c r="G63" s="9" t="str">
        <f t="shared" si="2"/>
        <v/>
      </c>
      <c r="H63" s="52" t="str">
        <f t="shared" si="3"/>
        <v/>
      </c>
      <c r="I63" s="10" t="str">
        <f>IFERROR(VLOOKUP(VALUE(RIGHT($H63,LEN($H63)-0)),[2]List1!$A$2:$D$1000,2,FALSE),"")</f>
        <v/>
      </c>
      <c r="J63" s="10" t="str">
        <f>IFERROR(VLOOKUP(VALUE(RIGHT($H63,LEN($H63)-0)),[2]List1!$A$2:$D$1000,3,FALSE),"")</f>
        <v/>
      </c>
      <c r="K63" s="54" t="str">
        <f t="shared" si="4"/>
        <v/>
      </c>
      <c r="L63" s="52"/>
      <c r="M63" s="8"/>
    </row>
    <row r="64" spans="1:13" s="3" customFormat="1" ht="15" customHeight="1" x14ac:dyDescent="0.2">
      <c r="A64" s="16" t="s">
        <v>67</v>
      </c>
      <c r="B64" s="17"/>
      <c r="C64" s="18"/>
      <c r="D64" s="47" t="str">
        <f>IFERROR(VLOOKUP(VALUE(RIGHT($A64,LEN($A64)-0)),[1]Student!$A$5:$BB$104,COLUMN(BB:BB),FALSE),"")</f>
        <v/>
      </c>
      <c r="E64" s="58" t="str">
        <f>IFERROR(VLOOKUP(VALUE(RIGHT($A64,LEN($A64)-0)),[1]Student!$A$5:$BB$104,COLUMN(AB:AB),FALSE),"")</f>
        <v/>
      </c>
      <c r="F64" s="9" t="str">
        <f t="shared" si="1"/>
        <v/>
      </c>
      <c r="G64" s="9" t="str">
        <f t="shared" si="2"/>
        <v/>
      </c>
      <c r="H64" s="52" t="str">
        <f t="shared" si="3"/>
        <v/>
      </c>
      <c r="I64" s="10" t="str">
        <f>IFERROR(VLOOKUP(VALUE(RIGHT($H64,LEN($H64)-0)),[2]List1!$A$2:$D$1000,2,FALSE),"")</f>
        <v/>
      </c>
      <c r="J64" s="10" t="str">
        <f>IFERROR(VLOOKUP(VALUE(RIGHT($H64,LEN($H64)-0)),[2]List1!$A$2:$D$1000,3,FALSE),"")</f>
        <v/>
      </c>
      <c r="K64" s="54" t="str">
        <f t="shared" si="4"/>
        <v/>
      </c>
      <c r="L64" s="52"/>
      <c r="M64" s="8"/>
    </row>
    <row r="65" spans="1:13" s="3" customFormat="1" ht="15" customHeight="1" x14ac:dyDescent="0.2">
      <c r="A65" s="16" t="s">
        <v>68</v>
      </c>
      <c r="B65" s="17"/>
      <c r="C65" s="18"/>
      <c r="D65" s="47" t="str">
        <f>IFERROR(VLOOKUP(VALUE(RIGHT($A65,LEN($A65)-0)),[1]Student!$A$5:$BB$104,COLUMN(BB:BB),FALSE),"")</f>
        <v/>
      </c>
      <c r="E65" s="58" t="str">
        <f>IFERROR(VLOOKUP(VALUE(RIGHT($A65,LEN($A65)-0)),[1]Student!$A$5:$BB$104,COLUMN(AB:AB),FALSE),"")</f>
        <v/>
      </c>
      <c r="F65" s="9" t="str">
        <f t="shared" si="1"/>
        <v/>
      </c>
      <c r="G65" s="9" t="str">
        <f t="shared" si="2"/>
        <v/>
      </c>
      <c r="H65" s="52" t="str">
        <f t="shared" si="3"/>
        <v/>
      </c>
      <c r="I65" s="10" t="str">
        <f>IFERROR(VLOOKUP(VALUE(RIGHT($H65,LEN($H65)-0)),[2]List1!$A$2:$D$1000,2,FALSE),"")</f>
        <v/>
      </c>
      <c r="J65" s="10" t="str">
        <f>IFERROR(VLOOKUP(VALUE(RIGHT($H65,LEN($H65)-0)),[2]List1!$A$2:$D$1000,3,FALSE),"")</f>
        <v/>
      </c>
      <c r="K65" s="54" t="str">
        <f t="shared" si="4"/>
        <v/>
      </c>
      <c r="L65" s="52"/>
      <c r="M65" s="8"/>
    </row>
    <row r="66" spans="1:13" s="3" customFormat="1" ht="15" customHeight="1" x14ac:dyDescent="0.2">
      <c r="A66" s="16" t="s">
        <v>69</v>
      </c>
      <c r="B66" s="17"/>
      <c r="C66" s="18"/>
      <c r="D66" s="47" t="str">
        <f>IFERROR(VLOOKUP(VALUE(RIGHT($A66,LEN($A66)-0)),[1]Student!$A$5:$BB$104,COLUMN(BB:BB),FALSE),"")</f>
        <v/>
      </c>
      <c r="E66" s="58" t="str">
        <f>IFERROR(VLOOKUP(VALUE(RIGHT($A66,LEN($A66)-0)),[1]Student!$A$5:$BB$104,COLUMN(AB:AB),FALSE),"")</f>
        <v/>
      </c>
      <c r="F66" s="9" t="str">
        <f t="shared" si="1"/>
        <v/>
      </c>
      <c r="G66" s="9" t="str">
        <f t="shared" si="2"/>
        <v/>
      </c>
      <c r="H66" s="52" t="str">
        <f t="shared" si="3"/>
        <v/>
      </c>
      <c r="I66" s="10" t="str">
        <f>IFERROR(VLOOKUP(VALUE(RIGHT($H66,LEN($H66)-0)),[2]List1!$A$2:$D$1000,2,FALSE),"")</f>
        <v/>
      </c>
      <c r="J66" s="10" t="str">
        <f>IFERROR(VLOOKUP(VALUE(RIGHT($H66,LEN($H66)-0)),[2]List1!$A$2:$D$1000,3,FALSE),"")</f>
        <v/>
      </c>
      <c r="K66" s="54" t="str">
        <f t="shared" si="4"/>
        <v/>
      </c>
      <c r="L66" s="52"/>
      <c r="M66" s="8"/>
    </row>
    <row r="67" spans="1:13" s="3" customFormat="1" ht="15" customHeight="1" x14ac:dyDescent="0.2">
      <c r="A67" s="16" t="s">
        <v>70</v>
      </c>
      <c r="B67" s="17"/>
      <c r="C67" s="18"/>
      <c r="D67" s="47" t="str">
        <f>IFERROR(VLOOKUP(VALUE(RIGHT($A67,LEN($A67)-0)),[1]Student!$A$5:$BB$104,COLUMN(BB:BB),FALSE),"")</f>
        <v/>
      </c>
      <c r="E67" s="58" t="str">
        <f>IFERROR(VLOOKUP(VALUE(RIGHT($A67,LEN($A67)-0)),[1]Student!$A$5:$BB$104,COLUMN(AB:AB),FALSE),"")</f>
        <v/>
      </c>
      <c r="F67" s="9" t="str">
        <f t="shared" si="1"/>
        <v/>
      </c>
      <c r="G67" s="9" t="str">
        <f t="shared" si="2"/>
        <v/>
      </c>
      <c r="H67" s="52" t="str">
        <f t="shared" si="3"/>
        <v/>
      </c>
      <c r="I67" s="10" t="str">
        <f>IFERROR(VLOOKUP(VALUE(RIGHT($H67,LEN($H67)-0)),[2]List1!$A$2:$D$1000,2,FALSE),"")</f>
        <v/>
      </c>
      <c r="J67" s="10" t="str">
        <f>IFERROR(VLOOKUP(VALUE(RIGHT($H67,LEN($H67)-0)),[2]List1!$A$2:$D$1000,3,FALSE),"")</f>
        <v/>
      </c>
      <c r="K67" s="54" t="str">
        <f t="shared" si="4"/>
        <v/>
      </c>
      <c r="L67" s="52"/>
      <c r="M67" s="8"/>
    </row>
    <row r="68" spans="1:13" s="3" customFormat="1" ht="15" customHeight="1" x14ac:dyDescent="0.2">
      <c r="A68" s="16" t="s">
        <v>71</v>
      </c>
      <c r="B68" s="17"/>
      <c r="C68" s="18"/>
      <c r="D68" s="47" t="str">
        <f>IFERROR(VLOOKUP(VALUE(RIGHT($A68,LEN($A68)-0)),[1]Student!$A$5:$BB$104,COLUMN(BB:BB),FALSE),"")</f>
        <v/>
      </c>
      <c r="E68" s="58" t="str">
        <f>IFERROR(VLOOKUP(VALUE(RIGHT($A68,LEN($A68)-0)),[1]Student!$A$5:$BB$104,COLUMN(AB:AB),FALSE),"")</f>
        <v/>
      </c>
      <c r="F68" s="9" t="str">
        <f t="shared" si="1"/>
        <v/>
      </c>
      <c r="G68" s="9" t="str">
        <f t="shared" si="2"/>
        <v/>
      </c>
      <c r="H68" s="52" t="str">
        <f t="shared" si="3"/>
        <v/>
      </c>
      <c r="I68" s="10" t="str">
        <f>IFERROR(VLOOKUP(VALUE(RIGHT($H68,LEN($H68)-0)),[2]List1!$A$2:$D$1000,2,FALSE),"")</f>
        <v/>
      </c>
      <c r="J68" s="10" t="str">
        <f>IFERROR(VLOOKUP(VALUE(RIGHT($H68,LEN($H68)-0)),[2]List1!$A$2:$D$1000,3,FALSE),"")</f>
        <v/>
      </c>
      <c r="K68" s="54" t="str">
        <f t="shared" si="4"/>
        <v/>
      </c>
      <c r="L68" s="52"/>
      <c r="M68" s="8"/>
    </row>
    <row r="69" spans="1:13" s="3" customFormat="1" ht="15" customHeight="1" x14ac:dyDescent="0.2">
      <c r="A69" s="16" t="s">
        <v>72</v>
      </c>
      <c r="B69" s="17"/>
      <c r="C69" s="18"/>
      <c r="D69" s="47" t="str">
        <f>IFERROR(VLOOKUP(VALUE(RIGHT($A69,LEN($A69)-0)),[1]Student!$A$5:$BB$104,COLUMN(BB:BB),FALSE),"")</f>
        <v/>
      </c>
      <c r="E69" s="58" t="str">
        <f>IFERROR(VLOOKUP(VALUE(RIGHT($A69,LEN($A69)-0)),[1]Student!$A$5:$BB$104,COLUMN(AB:AB),FALSE),"")</f>
        <v/>
      </c>
      <c r="F69" s="9" t="str">
        <f t="shared" si="1"/>
        <v/>
      </c>
      <c r="G69" s="9" t="str">
        <f t="shared" si="2"/>
        <v/>
      </c>
      <c r="H69" s="52" t="str">
        <f t="shared" si="3"/>
        <v/>
      </c>
      <c r="I69" s="10" t="str">
        <f>IFERROR(VLOOKUP(VALUE(RIGHT($H69,LEN($H69)-0)),[2]List1!$A$2:$D$1000,2,FALSE),"")</f>
        <v/>
      </c>
      <c r="J69" s="10" t="str">
        <f>IFERROR(VLOOKUP(VALUE(RIGHT($H69,LEN($H69)-0)),[2]List1!$A$2:$D$1000,3,FALSE),"")</f>
        <v/>
      </c>
      <c r="K69" s="54" t="str">
        <f t="shared" si="4"/>
        <v/>
      </c>
      <c r="L69" s="52"/>
      <c r="M69" s="8"/>
    </row>
    <row r="70" spans="1:13" s="3" customFormat="1" ht="15" customHeight="1" x14ac:dyDescent="0.2">
      <c r="A70" s="16" t="s">
        <v>73</v>
      </c>
      <c r="B70" s="17"/>
      <c r="C70" s="18"/>
      <c r="D70" s="47" t="str">
        <f>IFERROR(VLOOKUP(VALUE(RIGHT($A70,LEN($A70)-0)),[1]Student!$A$5:$BB$104,COLUMN(BB:BB),FALSE),"")</f>
        <v/>
      </c>
      <c r="E70" s="58" t="str">
        <f>IFERROR(VLOOKUP(VALUE(RIGHT($A70,LEN($A70)-0)),[1]Student!$A$5:$BB$104,COLUMN(AB:AB),FALSE),"")</f>
        <v/>
      </c>
      <c r="F70" s="9" t="str">
        <f t="shared" si="1"/>
        <v/>
      </c>
      <c r="G70" s="9" t="str">
        <f t="shared" si="2"/>
        <v/>
      </c>
      <c r="H70" s="52" t="str">
        <f t="shared" si="3"/>
        <v/>
      </c>
      <c r="I70" s="10" t="str">
        <f>IFERROR(VLOOKUP(VALUE(RIGHT($H70,LEN($H70)-0)),[2]List1!$A$2:$D$1000,2,FALSE),"")</f>
        <v/>
      </c>
      <c r="J70" s="10" t="str">
        <f>IFERROR(VLOOKUP(VALUE(RIGHT($H70,LEN($H70)-0)),[2]List1!$A$2:$D$1000,3,FALSE),"")</f>
        <v/>
      </c>
      <c r="K70" s="54" t="str">
        <f t="shared" si="4"/>
        <v/>
      </c>
      <c r="L70" s="52"/>
      <c r="M70" s="8"/>
    </row>
    <row r="71" spans="1:13" s="3" customFormat="1" ht="15" customHeight="1" x14ac:dyDescent="0.2">
      <c r="A71" s="16" t="s">
        <v>74</v>
      </c>
      <c r="B71" s="17"/>
      <c r="C71" s="33"/>
      <c r="D71" s="47" t="str">
        <f>IFERROR(VLOOKUP(VALUE(RIGHT($A71,LEN($A71)-0)),[1]Student!$A$5:$BB$104,COLUMN(BB:BB),FALSE),"")</f>
        <v/>
      </c>
      <c r="E71" s="58" t="str">
        <f>IFERROR(VLOOKUP(VALUE(RIGHT($A71,LEN($A71)-0)),[1]Student!$A$5:$BB$104,COLUMN(AB:AB),FALSE),"")</f>
        <v/>
      </c>
      <c r="F71" s="9" t="str">
        <f t="shared" si="1"/>
        <v/>
      </c>
      <c r="G71" s="9" t="str">
        <f t="shared" si="2"/>
        <v/>
      </c>
      <c r="H71" s="52" t="str">
        <f t="shared" si="3"/>
        <v/>
      </c>
      <c r="I71" s="10" t="str">
        <f>IFERROR(VLOOKUP(VALUE(RIGHT($H71,LEN($H71)-0)),[2]List1!$A$2:$D$1000,2,FALSE),"")</f>
        <v/>
      </c>
      <c r="J71" s="10" t="str">
        <f>IFERROR(VLOOKUP(VALUE(RIGHT($H71,LEN($H71)-0)),[2]List1!$A$2:$D$1000,3,FALSE),"")</f>
        <v/>
      </c>
      <c r="K71" s="54" t="str">
        <f t="shared" si="4"/>
        <v/>
      </c>
      <c r="L71" s="52"/>
      <c r="M71" s="8"/>
    </row>
    <row r="72" spans="1:13" s="3" customFormat="1" ht="15" customHeight="1" x14ac:dyDescent="0.2">
      <c r="A72" s="16" t="s">
        <v>75</v>
      </c>
      <c r="B72" s="17"/>
      <c r="C72" s="18"/>
      <c r="D72" s="47" t="str">
        <f>IFERROR(VLOOKUP(VALUE(RIGHT($A72,LEN($A72)-0)),[1]Student!$A$5:$BB$104,COLUMN(BB:BB),FALSE),"")</f>
        <v/>
      </c>
      <c r="E72" s="58" t="str">
        <f>IFERROR(VLOOKUP(VALUE(RIGHT($A72,LEN($A72)-0)),[1]Student!$A$5:$BB$104,COLUMN(AB:AB),FALSE),"")</f>
        <v/>
      </c>
      <c r="F72" s="9" t="str">
        <f t="shared" si="1"/>
        <v/>
      </c>
      <c r="G72" s="9" t="str">
        <f t="shared" si="2"/>
        <v/>
      </c>
      <c r="H72" s="52" t="str">
        <f t="shared" si="3"/>
        <v/>
      </c>
      <c r="I72" s="10" t="str">
        <f>IFERROR(VLOOKUP(VALUE(RIGHT($H72,LEN($H72)-0)),[2]List1!$A$2:$D$1000,2,FALSE),"")</f>
        <v/>
      </c>
      <c r="J72" s="10" t="str">
        <f>IFERROR(VLOOKUP(VALUE(RIGHT($H72,LEN($H72)-0)),[2]List1!$A$2:$D$1000,3,FALSE),"")</f>
        <v/>
      </c>
      <c r="K72" s="54" t="str">
        <f t="shared" si="4"/>
        <v/>
      </c>
      <c r="L72" s="52"/>
      <c r="M72" s="8"/>
    </row>
    <row r="73" spans="1:13" s="3" customFormat="1" ht="15" customHeight="1" x14ac:dyDescent="0.2">
      <c r="A73" s="16" t="s">
        <v>76</v>
      </c>
      <c r="B73" s="17"/>
      <c r="C73" s="18"/>
      <c r="D73" s="47" t="str">
        <f>IFERROR(VLOOKUP(VALUE(RIGHT($A73,LEN($A73)-0)),[1]Student!$A$5:$BB$104,COLUMN(BB:BB),FALSE),"")</f>
        <v/>
      </c>
      <c r="E73" s="58" t="str">
        <f>IFERROR(VLOOKUP(VALUE(RIGHT($A73,LEN($A73)-0)),[1]Student!$A$5:$BB$104,COLUMN(AB:AB),FALSE),"")</f>
        <v/>
      </c>
      <c r="F73" s="9" t="str">
        <f t="shared" si="1"/>
        <v/>
      </c>
      <c r="G73" s="9" t="str">
        <f t="shared" si="2"/>
        <v/>
      </c>
      <c r="H73" s="52" t="str">
        <f t="shared" si="3"/>
        <v/>
      </c>
      <c r="I73" s="10" t="str">
        <f>IFERROR(VLOOKUP(VALUE(RIGHT($H73,LEN($H73)-0)),[2]List1!$A$2:$D$1000,2,FALSE),"")</f>
        <v/>
      </c>
      <c r="J73" s="10" t="str">
        <f>IFERROR(VLOOKUP(VALUE(RIGHT($H73,LEN($H73)-0)),[2]List1!$A$2:$D$1000,3,FALSE),"")</f>
        <v/>
      </c>
      <c r="K73" s="54" t="str">
        <f t="shared" si="4"/>
        <v/>
      </c>
      <c r="L73" s="52"/>
      <c r="M73" s="8"/>
    </row>
    <row r="74" spans="1:13" s="3" customFormat="1" ht="15" customHeight="1" x14ac:dyDescent="0.2">
      <c r="A74" s="16" t="s">
        <v>77</v>
      </c>
      <c r="B74" s="17"/>
      <c r="C74" s="18"/>
      <c r="D74" s="47" t="str">
        <f>IFERROR(VLOOKUP(VALUE(RIGHT($A74,LEN($A74)-0)),[1]Student!$A$5:$BB$104,COLUMN(BB:BB),FALSE),"")</f>
        <v/>
      </c>
      <c r="E74" s="58" t="str">
        <f>IFERROR(VLOOKUP(VALUE(RIGHT($A74,LEN($A74)-0)),[1]Student!$A$5:$BB$104,COLUMN(AB:AB),FALSE),"")</f>
        <v/>
      </c>
      <c r="F74" s="9" t="str">
        <f t="shared" si="1"/>
        <v/>
      </c>
      <c r="G74" s="9" t="str">
        <f t="shared" si="2"/>
        <v/>
      </c>
      <c r="H74" s="52" t="str">
        <f t="shared" si="3"/>
        <v/>
      </c>
      <c r="I74" s="10" t="str">
        <f>IFERROR(VLOOKUP(VALUE(RIGHT($H74,LEN($H74)-0)),[2]List1!$A$2:$D$1000,2,FALSE),"")</f>
        <v/>
      </c>
      <c r="J74" s="10" t="str">
        <f>IFERROR(VLOOKUP(VALUE(RIGHT($H74,LEN($H74)-0)),[2]List1!$A$2:$D$1000,3,FALSE),"")</f>
        <v/>
      </c>
      <c r="K74" s="54" t="str">
        <f t="shared" si="4"/>
        <v/>
      </c>
      <c r="L74" s="52"/>
      <c r="M74" s="8"/>
    </row>
    <row r="75" spans="1:13" s="3" customFormat="1" ht="15" customHeight="1" x14ac:dyDescent="0.2">
      <c r="A75" s="16" t="s">
        <v>78</v>
      </c>
      <c r="B75" s="17"/>
      <c r="C75" s="18"/>
      <c r="D75" s="47" t="str">
        <f>IFERROR(VLOOKUP(VALUE(RIGHT($A75,LEN($A75)-0)),[1]Student!$A$5:$BB$104,COLUMN(BB:BB),FALSE),"")</f>
        <v/>
      </c>
      <c r="E75" s="58" t="str">
        <f>IFERROR(VLOOKUP(VALUE(RIGHT($A75,LEN($A75)-0)),[1]Student!$A$5:$BB$104,COLUMN(AB:AB),FALSE),"")</f>
        <v/>
      </c>
      <c r="F75" s="9" t="str">
        <f t="shared" si="1"/>
        <v/>
      </c>
      <c r="G75" s="9" t="str">
        <f t="shared" si="2"/>
        <v/>
      </c>
      <c r="H75" s="52" t="str">
        <f t="shared" si="3"/>
        <v/>
      </c>
      <c r="I75" s="10" t="str">
        <f>IFERROR(VLOOKUP(VALUE(RIGHT($H75,LEN($H75)-0)),[2]List1!$A$2:$D$1000,2,FALSE),"")</f>
        <v/>
      </c>
      <c r="J75" s="10" t="str">
        <f>IFERROR(VLOOKUP(VALUE(RIGHT($H75,LEN($H75)-0)),[2]List1!$A$2:$D$1000,3,FALSE),"")</f>
        <v/>
      </c>
      <c r="K75" s="54" t="str">
        <f t="shared" ref="K75:K109" si="5">IF(D75="","",D75/60)</f>
        <v/>
      </c>
      <c r="L75" s="52"/>
      <c r="M75" s="8"/>
    </row>
    <row r="76" spans="1:13" s="3" customFormat="1" ht="15" customHeight="1" x14ac:dyDescent="0.2">
      <c r="A76" s="16" t="s">
        <v>79</v>
      </c>
      <c r="B76" s="17"/>
      <c r="C76" s="18"/>
      <c r="D76" s="47" t="str">
        <f>IFERROR(VLOOKUP(VALUE(RIGHT($A76,LEN($A76)-0)),[1]Student!$A$5:$BB$104,COLUMN(BB:BB),FALSE),"")</f>
        <v/>
      </c>
      <c r="E76" s="58" t="str">
        <f>IFERROR(VLOOKUP(VALUE(RIGHT($A76,LEN($A76)-0)),[1]Student!$A$5:$BB$104,COLUMN(AB:AB),FALSE),"")</f>
        <v/>
      </c>
      <c r="F76" s="9" t="str">
        <f t="shared" ref="F76:F109" si="6">IF(LEN(B76)&lt;2,IF(LEN(C76)&lt;2,"",$B$8),$B$8)</f>
        <v/>
      </c>
      <c r="G76" s="9" t="str">
        <f t="shared" ref="G76:G109" si="7">IF(F76="","",IF($B$8="STUDENT","SŠ","--"))</f>
        <v/>
      </c>
      <c r="H76" s="52" t="str">
        <f t="shared" ref="H76:H109" si="8">IF(F76="","",$B$6)</f>
        <v/>
      </c>
      <c r="I76" s="10" t="str">
        <f>IFERROR(VLOOKUP(VALUE(RIGHT($H76,LEN($H76)-0)),[2]List1!$A$2:$D$1000,2,FALSE),"")</f>
        <v/>
      </c>
      <c r="J76" s="10" t="str">
        <f>IFERROR(VLOOKUP(VALUE(RIGHT($H76,LEN($H76)-0)),[2]List1!$A$2:$D$1000,3,FALSE),"")</f>
        <v/>
      </c>
      <c r="K76" s="54" t="str">
        <f t="shared" si="5"/>
        <v/>
      </c>
      <c r="L76" s="52"/>
      <c r="M76" s="8"/>
    </row>
    <row r="77" spans="1:13" s="3" customFormat="1" ht="15" customHeight="1" x14ac:dyDescent="0.2">
      <c r="A77" s="16" t="s">
        <v>80</v>
      </c>
      <c r="B77" s="17"/>
      <c r="C77" s="18"/>
      <c r="D77" s="47" t="str">
        <f>IFERROR(VLOOKUP(VALUE(RIGHT($A77,LEN($A77)-0)),[1]Student!$A$5:$BB$104,COLUMN(BB:BB),FALSE),"")</f>
        <v/>
      </c>
      <c r="E77" s="58" t="str">
        <f>IFERROR(VLOOKUP(VALUE(RIGHT($A77,LEN($A77)-0)),[1]Student!$A$5:$BB$104,COLUMN(AB:AB),FALSE),"")</f>
        <v/>
      </c>
      <c r="F77" s="9" t="str">
        <f t="shared" si="6"/>
        <v/>
      </c>
      <c r="G77" s="9" t="str">
        <f t="shared" si="7"/>
        <v/>
      </c>
      <c r="H77" s="52" t="str">
        <f t="shared" si="8"/>
        <v/>
      </c>
      <c r="I77" s="10" t="str">
        <f>IFERROR(VLOOKUP(VALUE(RIGHT($H77,LEN($H77)-0)),[2]List1!$A$2:$D$1000,2,FALSE),"")</f>
        <v/>
      </c>
      <c r="J77" s="10" t="str">
        <f>IFERROR(VLOOKUP(VALUE(RIGHT($H77,LEN($H77)-0)),[2]List1!$A$2:$D$1000,3,FALSE),"")</f>
        <v/>
      </c>
      <c r="K77" s="54" t="str">
        <f t="shared" si="5"/>
        <v/>
      </c>
      <c r="L77" s="52"/>
      <c r="M77" s="8"/>
    </row>
    <row r="78" spans="1:13" s="3" customFormat="1" ht="15" customHeight="1" x14ac:dyDescent="0.2">
      <c r="A78" s="16" t="s">
        <v>81</v>
      </c>
      <c r="B78" s="17"/>
      <c r="C78" s="18"/>
      <c r="D78" s="47" t="str">
        <f>IFERROR(VLOOKUP(VALUE(RIGHT($A78,LEN($A78)-0)),[1]Student!$A$5:$BB$104,COLUMN(BB:BB),FALSE),"")</f>
        <v/>
      </c>
      <c r="E78" s="58" t="str">
        <f>IFERROR(VLOOKUP(VALUE(RIGHT($A78,LEN($A78)-0)),[1]Student!$A$5:$BB$104,COLUMN(AB:AB),FALSE),"")</f>
        <v/>
      </c>
      <c r="F78" s="9" t="str">
        <f t="shared" si="6"/>
        <v/>
      </c>
      <c r="G78" s="9" t="str">
        <f t="shared" si="7"/>
        <v/>
      </c>
      <c r="H78" s="52" t="str">
        <f t="shared" si="8"/>
        <v/>
      </c>
      <c r="I78" s="10" t="str">
        <f>IFERROR(VLOOKUP(VALUE(RIGHT($H78,LEN($H78)-0)),[2]List1!$A$2:$D$1000,2,FALSE),"")</f>
        <v/>
      </c>
      <c r="J78" s="10" t="str">
        <f>IFERROR(VLOOKUP(VALUE(RIGHT($H78,LEN($H78)-0)),[2]List1!$A$2:$D$1000,3,FALSE),"")</f>
        <v/>
      </c>
      <c r="K78" s="54" t="str">
        <f t="shared" si="5"/>
        <v/>
      </c>
      <c r="L78" s="52"/>
      <c r="M78" s="8"/>
    </row>
    <row r="79" spans="1:13" s="3" customFormat="1" ht="15" customHeight="1" x14ac:dyDescent="0.2">
      <c r="A79" s="16" t="s">
        <v>82</v>
      </c>
      <c r="B79" s="17"/>
      <c r="C79" s="18"/>
      <c r="D79" s="47" t="str">
        <f>IFERROR(VLOOKUP(VALUE(RIGHT($A79,LEN($A79)-0)),[1]Student!$A$5:$BB$104,COLUMN(BB:BB),FALSE),"")</f>
        <v/>
      </c>
      <c r="E79" s="58" t="str">
        <f>IFERROR(VLOOKUP(VALUE(RIGHT($A79,LEN($A79)-0)),[1]Student!$A$5:$BB$104,COLUMN(AB:AB),FALSE),"")</f>
        <v/>
      </c>
      <c r="F79" s="9" t="str">
        <f t="shared" si="6"/>
        <v/>
      </c>
      <c r="G79" s="9" t="str">
        <f t="shared" si="7"/>
        <v/>
      </c>
      <c r="H79" s="52" t="str">
        <f t="shared" si="8"/>
        <v/>
      </c>
      <c r="I79" s="10" t="str">
        <f>IFERROR(VLOOKUP(VALUE(RIGHT($H79,LEN($H79)-0)),[2]List1!$A$2:$D$1000,2,FALSE),"")</f>
        <v/>
      </c>
      <c r="J79" s="10" t="str">
        <f>IFERROR(VLOOKUP(VALUE(RIGHT($H79,LEN($H79)-0)),[2]List1!$A$2:$D$1000,3,FALSE),"")</f>
        <v/>
      </c>
      <c r="K79" s="54" t="str">
        <f t="shared" si="5"/>
        <v/>
      </c>
      <c r="L79" s="52"/>
      <c r="M79" s="8"/>
    </row>
    <row r="80" spans="1:13" s="3" customFormat="1" ht="15" customHeight="1" x14ac:dyDescent="0.2">
      <c r="A80" s="16" t="s">
        <v>83</v>
      </c>
      <c r="B80" s="17"/>
      <c r="C80" s="18"/>
      <c r="D80" s="47" t="str">
        <f>IFERROR(VLOOKUP(VALUE(RIGHT($A80,LEN($A80)-0)),[1]Student!$A$5:$BB$104,COLUMN(BB:BB),FALSE),"")</f>
        <v/>
      </c>
      <c r="E80" s="58" t="str">
        <f>IFERROR(VLOOKUP(VALUE(RIGHT($A80,LEN($A80)-0)),[1]Student!$A$5:$BB$104,COLUMN(AB:AB),FALSE),"")</f>
        <v/>
      </c>
      <c r="F80" s="9" t="str">
        <f t="shared" si="6"/>
        <v/>
      </c>
      <c r="G80" s="9" t="str">
        <f t="shared" si="7"/>
        <v/>
      </c>
      <c r="H80" s="52" t="str">
        <f t="shared" si="8"/>
        <v/>
      </c>
      <c r="I80" s="10" t="str">
        <f>IFERROR(VLOOKUP(VALUE(RIGHT($H80,LEN($H80)-0)),[2]List1!$A$2:$D$1000,2,FALSE),"")</f>
        <v/>
      </c>
      <c r="J80" s="10" t="str">
        <f>IFERROR(VLOOKUP(VALUE(RIGHT($H80,LEN($H80)-0)),[2]List1!$A$2:$D$1000,3,FALSE),"")</f>
        <v/>
      </c>
      <c r="K80" s="54" t="str">
        <f t="shared" si="5"/>
        <v/>
      </c>
      <c r="L80" s="52"/>
      <c r="M80" s="8"/>
    </row>
    <row r="81" spans="1:13" s="3" customFormat="1" ht="15" customHeight="1" x14ac:dyDescent="0.2">
      <c r="A81" s="16" t="s">
        <v>84</v>
      </c>
      <c r="B81" s="17"/>
      <c r="C81" s="18"/>
      <c r="D81" s="47" t="str">
        <f>IFERROR(VLOOKUP(VALUE(RIGHT($A81,LEN($A81)-0)),[1]Student!$A$5:$BB$104,COLUMN(BB:BB),FALSE),"")</f>
        <v/>
      </c>
      <c r="E81" s="58" t="str">
        <f>IFERROR(VLOOKUP(VALUE(RIGHT($A81,LEN($A81)-0)),[1]Student!$A$5:$BB$104,COLUMN(AB:AB),FALSE),"")</f>
        <v/>
      </c>
      <c r="F81" s="9" t="str">
        <f t="shared" si="6"/>
        <v/>
      </c>
      <c r="G81" s="9" t="str">
        <f t="shared" si="7"/>
        <v/>
      </c>
      <c r="H81" s="52" t="str">
        <f t="shared" si="8"/>
        <v/>
      </c>
      <c r="I81" s="10" t="str">
        <f>IFERROR(VLOOKUP(VALUE(RIGHT($H81,LEN($H81)-0)),[2]List1!$A$2:$D$1000,2,FALSE),"")</f>
        <v/>
      </c>
      <c r="J81" s="10" t="str">
        <f>IFERROR(VLOOKUP(VALUE(RIGHT($H81,LEN($H81)-0)),[2]List1!$A$2:$D$1000,3,FALSE),"")</f>
        <v/>
      </c>
      <c r="K81" s="54" t="str">
        <f t="shared" si="5"/>
        <v/>
      </c>
      <c r="L81" s="52"/>
      <c r="M81" s="8"/>
    </row>
    <row r="82" spans="1:13" s="3" customFormat="1" ht="15" customHeight="1" x14ac:dyDescent="0.2">
      <c r="A82" s="16" t="s">
        <v>85</v>
      </c>
      <c r="B82" s="17"/>
      <c r="C82" s="18"/>
      <c r="D82" s="47" t="str">
        <f>IFERROR(VLOOKUP(VALUE(RIGHT($A82,LEN($A82)-0)),[1]Student!$A$5:$BB$104,COLUMN(BB:BB),FALSE),"")</f>
        <v/>
      </c>
      <c r="E82" s="58" t="str">
        <f>IFERROR(VLOOKUP(VALUE(RIGHT($A82,LEN($A82)-0)),[1]Student!$A$5:$BB$104,COLUMN(AB:AB),FALSE),"")</f>
        <v/>
      </c>
      <c r="F82" s="9" t="str">
        <f t="shared" si="6"/>
        <v/>
      </c>
      <c r="G82" s="9" t="str">
        <f t="shared" si="7"/>
        <v/>
      </c>
      <c r="H82" s="52" t="str">
        <f t="shared" si="8"/>
        <v/>
      </c>
      <c r="I82" s="10" t="str">
        <f>IFERROR(VLOOKUP(VALUE(RIGHT($H82,LEN($H82)-0)),[2]List1!$A$2:$D$1000,2,FALSE),"")</f>
        <v/>
      </c>
      <c r="J82" s="10" t="str">
        <f>IFERROR(VLOOKUP(VALUE(RIGHT($H82,LEN($H82)-0)),[2]List1!$A$2:$D$1000,3,FALSE),"")</f>
        <v/>
      </c>
      <c r="K82" s="54" t="str">
        <f t="shared" si="5"/>
        <v/>
      </c>
      <c r="L82" s="52"/>
      <c r="M82" s="8"/>
    </row>
    <row r="83" spans="1:13" s="3" customFormat="1" ht="15" customHeight="1" x14ac:dyDescent="0.2">
      <c r="A83" s="16" t="s">
        <v>86</v>
      </c>
      <c r="B83" s="17"/>
      <c r="C83" s="18"/>
      <c r="D83" s="47" t="str">
        <f>IFERROR(VLOOKUP(VALUE(RIGHT($A83,LEN($A83)-0)),[1]Student!$A$5:$BB$104,COLUMN(BB:BB),FALSE),"")</f>
        <v/>
      </c>
      <c r="E83" s="58" t="str">
        <f>IFERROR(VLOOKUP(VALUE(RIGHT($A83,LEN($A83)-0)),[1]Student!$A$5:$BB$104,COLUMN(AB:AB),FALSE),"")</f>
        <v/>
      </c>
      <c r="F83" s="9" t="str">
        <f t="shared" si="6"/>
        <v/>
      </c>
      <c r="G83" s="9" t="str">
        <f t="shared" si="7"/>
        <v/>
      </c>
      <c r="H83" s="52" t="str">
        <f t="shared" si="8"/>
        <v/>
      </c>
      <c r="I83" s="10" t="str">
        <f>IFERROR(VLOOKUP(VALUE(RIGHT($H83,LEN($H83)-0)),[2]List1!$A$2:$D$1000,2,FALSE),"")</f>
        <v/>
      </c>
      <c r="J83" s="10" t="str">
        <f>IFERROR(VLOOKUP(VALUE(RIGHT($H83,LEN($H83)-0)),[2]List1!$A$2:$D$1000,3,FALSE),"")</f>
        <v/>
      </c>
      <c r="K83" s="54" t="str">
        <f t="shared" si="5"/>
        <v/>
      </c>
      <c r="L83" s="52"/>
      <c r="M83" s="8"/>
    </row>
    <row r="84" spans="1:13" s="3" customFormat="1" ht="15" customHeight="1" x14ac:dyDescent="0.2">
      <c r="A84" s="16" t="s">
        <v>87</v>
      </c>
      <c r="B84" s="17"/>
      <c r="C84" s="18"/>
      <c r="D84" s="47" t="str">
        <f>IFERROR(VLOOKUP(VALUE(RIGHT($A84,LEN($A84)-0)),[1]Student!$A$5:$BB$104,COLUMN(BB:BB),FALSE),"")</f>
        <v/>
      </c>
      <c r="E84" s="58" t="str">
        <f>IFERROR(VLOOKUP(VALUE(RIGHT($A84,LEN($A84)-0)),[1]Student!$A$5:$BB$104,COLUMN(AB:AB),FALSE),"")</f>
        <v/>
      </c>
      <c r="F84" s="9" t="str">
        <f t="shared" si="6"/>
        <v/>
      </c>
      <c r="G84" s="9" t="str">
        <f t="shared" si="7"/>
        <v/>
      </c>
      <c r="H84" s="52" t="str">
        <f t="shared" si="8"/>
        <v/>
      </c>
      <c r="I84" s="10" t="str">
        <f>IFERROR(VLOOKUP(VALUE(RIGHT($H84,LEN($H84)-0)),[2]List1!$A$2:$D$1000,2,FALSE),"")</f>
        <v/>
      </c>
      <c r="J84" s="10" t="str">
        <f>IFERROR(VLOOKUP(VALUE(RIGHT($H84,LEN($H84)-0)),[2]List1!$A$2:$D$1000,3,FALSE),"")</f>
        <v/>
      </c>
      <c r="K84" s="54" t="str">
        <f t="shared" si="5"/>
        <v/>
      </c>
      <c r="L84" s="52"/>
      <c r="M84" s="8"/>
    </row>
    <row r="85" spans="1:13" s="3" customFormat="1" ht="15" customHeight="1" x14ac:dyDescent="0.2">
      <c r="A85" s="16" t="s">
        <v>88</v>
      </c>
      <c r="B85" s="17"/>
      <c r="C85" s="18"/>
      <c r="D85" s="47" t="str">
        <f>IFERROR(VLOOKUP(VALUE(RIGHT($A85,LEN($A85)-0)),[1]Student!$A$5:$BB$104,COLUMN(BB:BB),FALSE),"")</f>
        <v/>
      </c>
      <c r="E85" s="58" t="str">
        <f>IFERROR(VLOOKUP(VALUE(RIGHT($A85,LEN($A85)-0)),[1]Student!$A$5:$BB$104,COLUMN(AB:AB),FALSE),"")</f>
        <v/>
      </c>
      <c r="F85" s="9" t="str">
        <f t="shared" si="6"/>
        <v/>
      </c>
      <c r="G85" s="9" t="str">
        <f t="shared" si="7"/>
        <v/>
      </c>
      <c r="H85" s="52" t="str">
        <f t="shared" si="8"/>
        <v/>
      </c>
      <c r="I85" s="10" t="str">
        <f>IFERROR(VLOOKUP(VALUE(RIGHT($H85,LEN($H85)-0)),[2]List1!$A$2:$D$1000,2,FALSE),"")</f>
        <v/>
      </c>
      <c r="J85" s="10" t="str">
        <f>IFERROR(VLOOKUP(VALUE(RIGHT($H85,LEN($H85)-0)),[2]List1!$A$2:$D$1000,3,FALSE),"")</f>
        <v/>
      </c>
      <c r="K85" s="54" t="str">
        <f t="shared" si="5"/>
        <v/>
      </c>
      <c r="L85" s="52"/>
      <c r="M85" s="8"/>
    </row>
    <row r="86" spans="1:13" s="3" customFormat="1" ht="15" customHeight="1" x14ac:dyDescent="0.2">
      <c r="A86" s="16" t="s">
        <v>89</v>
      </c>
      <c r="B86" s="17"/>
      <c r="C86" s="18"/>
      <c r="D86" s="47" t="str">
        <f>IFERROR(VLOOKUP(VALUE(RIGHT($A86,LEN($A86)-0)),[1]Student!$A$5:$BB$104,COLUMN(BB:BB),FALSE),"")</f>
        <v/>
      </c>
      <c r="E86" s="58" t="str">
        <f>IFERROR(VLOOKUP(VALUE(RIGHT($A86,LEN($A86)-0)),[1]Student!$A$5:$BB$104,COLUMN(AB:AB),FALSE),"")</f>
        <v/>
      </c>
      <c r="F86" s="9" t="str">
        <f t="shared" si="6"/>
        <v/>
      </c>
      <c r="G86" s="9" t="str">
        <f t="shared" si="7"/>
        <v/>
      </c>
      <c r="H86" s="52" t="str">
        <f t="shared" si="8"/>
        <v/>
      </c>
      <c r="I86" s="10" t="str">
        <f>IFERROR(VLOOKUP(VALUE(RIGHT($H86,LEN($H86)-0)),[2]List1!$A$2:$D$1000,2,FALSE),"")</f>
        <v/>
      </c>
      <c r="J86" s="10" t="str">
        <f>IFERROR(VLOOKUP(VALUE(RIGHT($H86,LEN($H86)-0)),[2]List1!$A$2:$D$1000,3,FALSE),"")</f>
        <v/>
      </c>
      <c r="K86" s="54" t="str">
        <f t="shared" si="5"/>
        <v/>
      </c>
      <c r="L86" s="52"/>
      <c r="M86" s="8"/>
    </row>
    <row r="87" spans="1:13" s="3" customFormat="1" ht="15" customHeight="1" x14ac:dyDescent="0.2">
      <c r="A87" s="16" t="s">
        <v>90</v>
      </c>
      <c r="B87" s="17"/>
      <c r="C87" s="18"/>
      <c r="D87" s="47" t="str">
        <f>IFERROR(VLOOKUP(VALUE(RIGHT($A87,LEN($A87)-0)),[1]Student!$A$5:$BB$104,COLUMN(BB:BB),FALSE),"")</f>
        <v/>
      </c>
      <c r="E87" s="58" t="str">
        <f>IFERROR(VLOOKUP(VALUE(RIGHT($A87,LEN($A87)-0)),[1]Student!$A$5:$BB$104,COLUMN(AB:AB),FALSE),"")</f>
        <v/>
      </c>
      <c r="F87" s="9" t="str">
        <f t="shared" si="6"/>
        <v/>
      </c>
      <c r="G87" s="9" t="str">
        <f t="shared" si="7"/>
        <v/>
      </c>
      <c r="H87" s="52" t="str">
        <f t="shared" si="8"/>
        <v/>
      </c>
      <c r="I87" s="10" t="str">
        <f>IFERROR(VLOOKUP(VALUE(RIGHT($H87,LEN($H87)-0)),[2]List1!$A$2:$D$1000,2,FALSE),"")</f>
        <v/>
      </c>
      <c r="J87" s="10" t="str">
        <f>IFERROR(VLOOKUP(VALUE(RIGHT($H87,LEN($H87)-0)),[2]List1!$A$2:$D$1000,3,FALSE),"")</f>
        <v/>
      </c>
      <c r="K87" s="54" t="str">
        <f t="shared" si="5"/>
        <v/>
      </c>
      <c r="L87" s="52"/>
      <c r="M87" s="8"/>
    </row>
    <row r="88" spans="1:13" s="3" customFormat="1" ht="15" customHeight="1" x14ac:dyDescent="0.2">
      <c r="A88" s="16" t="s">
        <v>91</v>
      </c>
      <c r="B88" s="17"/>
      <c r="C88" s="18"/>
      <c r="D88" s="47" t="str">
        <f>IFERROR(VLOOKUP(VALUE(RIGHT($A88,LEN($A88)-0)),[1]Student!$A$5:$BB$104,COLUMN(BB:BB),FALSE),"")</f>
        <v/>
      </c>
      <c r="E88" s="58" t="str">
        <f>IFERROR(VLOOKUP(VALUE(RIGHT($A88,LEN($A88)-0)),[1]Student!$A$5:$BB$104,COLUMN(AB:AB),FALSE),"")</f>
        <v/>
      </c>
      <c r="F88" s="9" t="str">
        <f t="shared" si="6"/>
        <v/>
      </c>
      <c r="G88" s="9" t="str">
        <f t="shared" si="7"/>
        <v/>
      </c>
      <c r="H88" s="52" t="str">
        <f t="shared" si="8"/>
        <v/>
      </c>
      <c r="I88" s="10" t="str">
        <f>IFERROR(VLOOKUP(VALUE(RIGHT($H88,LEN($H88)-0)),[2]List1!$A$2:$D$1000,2,FALSE),"")</f>
        <v/>
      </c>
      <c r="J88" s="10" t="str">
        <f>IFERROR(VLOOKUP(VALUE(RIGHT($H88,LEN($H88)-0)),[2]List1!$A$2:$D$1000,3,FALSE),"")</f>
        <v/>
      </c>
      <c r="K88" s="54" t="str">
        <f t="shared" si="5"/>
        <v/>
      </c>
      <c r="L88" s="52"/>
      <c r="M88" s="8"/>
    </row>
    <row r="89" spans="1:13" s="3" customFormat="1" ht="15" customHeight="1" x14ac:dyDescent="0.2">
      <c r="A89" s="16" t="s">
        <v>92</v>
      </c>
      <c r="B89" s="17"/>
      <c r="C89" s="18"/>
      <c r="D89" s="47" t="str">
        <f>IFERROR(VLOOKUP(VALUE(RIGHT($A89,LEN($A89)-0)),[1]Student!$A$5:$BB$104,COLUMN(BB:BB),FALSE),"")</f>
        <v/>
      </c>
      <c r="E89" s="58" t="str">
        <f>IFERROR(VLOOKUP(VALUE(RIGHT($A89,LEN($A89)-0)),[1]Student!$A$5:$BB$104,COLUMN(AB:AB),FALSE),"")</f>
        <v/>
      </c>
      <c r="F89" s="9" t="str">
        <f t="shared" si="6"/>
        <v/>
      </c>
      <c r="G89" s="9" t="str">
        <f t="shared" si="7"/>
        <v/>
      </c>
      <c r="H89" s="52" t="str">
        <f t="shared" si="8"/>
        <v/>
      </c>
      <c r="I89" s="10" t="str">
        <f>IFERROR(VLOOKUP(VALUE(RIGHT($H89,LEN($H89)-0)),[2]List1!$A$2:$D$1000,2,FALSE),"")</f>
        <v/>
      </c>
      <c r="J89" s="10" t="str">
        <f>IFERROR(VLOOKUP(VALUE(RIGHT($H89,LEN($H89)-0)),[2]List1!$A$2:$D$1000,3,FALSE),"")</f>
        <v/>
      </c>
      <c r="K89" s="54" t="str">
        <f t="shared" si="5"/>
        <v/>
      </c>
      <c r="L89" s="52"/>
      <c r="M89" s="8"/>
    </row>
    <row r="90" spans="1:13" s="3" customFormat="1" ht="15" customHeight="1" x14ac:dyDescent="0.2">
      <c r="A90" s="16" t="s">
        <v>93</v>
      </c>
      <c r="B90" s="17"/>
      <c r="C90" s="18"/>
      <c r="D90" s="47" t="str">
        <f>IFERROR(VLOOKUP(VALUE(RIGHT($A90,LEN($A90)-0)),[1]Student!$A$5:$BB$104,COLUMN(BB:BB),FALSE),"")</f>
        <v/>
      </c>
      <c r="E90" s="58" t="str">
        <f>IFERROR(VLOOKUP(VALUE(RIGHT($A90,LEN($A90)-0)),[1]Student!$A$5:$BB$104,COLUMN(AB:AB),FALSE),"")</f>
        <v/>
      </c>
      <c r="F90" s="9" t="str">
        <f t="shared" si="6"/>
        <v/>
      </c>
      <c r="G90" s="9" t="str">
        <f t="shared" si="7"/>
        <v/>
      </c>
      <c r="H90" s="52" t="str">
        <f t="shared" si="8"/>
        <v/>
      </c>
      <c r="I90" s="10" t="str">
        <f>IFERROR(VLOOKUP(VALUE(RIGHT($H90,LEN($H90)-0)),[2]List1!$A$2:$D$1000,2,FALSE),"")</f>
        <v/>
      </c>
      <c r="J90" s="10" t="str">
        <f>IFERROR(VLOOKUP(VALUE(RIGHT($H90,LEN($H90)-0)),[2]List1!$A$2:$D$1000,3,FALSE),"")</f>
        <v/>
      </c>
      <c r="K90" s="54" t="str">
        <f t="shared" si="5"/>
        <v/>
      </c>
      <c r="L90" s="52"/>
      <c r="M90" s="8"/>
    </row>
    <row r="91" spans="1:13" s="3" customFormat="1" ht="15" customHeight="1" x14ac:dyDescent="0.2">
      <c r="A91" s="16" t="s">
        <v>94</v>
      </c>
      <c r="B91" s="17"/>
      <c r="C91" s="18"/>
      <c r="D91" s="47" t="str">
        <f>IFERROR(VLOOKUP(VALUE(RIGHT($A91,LEN($A91)-0)),[1]Student!$A$5:$BB$104,COLUMN(BB:BB),FALSE),"")</f>
        <v/>
      </c>
      <c r="E91" s="58" t="str">
        <f>IFERROR(VLOOKUP(VALUE(RIGHT($A91,LEN($A91)-0)),[1]Student!$A$5:$BB$104,COLUMN(AB:AB),FALSE),"")</f>
        <v/>
      </c>
      <c r="F91" s="9" t="str">
        <f t="shared" si="6"/>
        <v/>
      </c>
      <c r="G91" s="9" t="str">
        <f t="shared" si="7"/>
        <v/>
      </c>
      <c r="H91" s="52" t="str">
        <f t="shared" si="8"/>
        <v/>
      </c>
      <c r="I91" s="10" t="str">
        <f>IFERROR(VLOOKUP(VALUE(RIGHT($H91,LEN($H91)-0)),[2]List1!$A$2:$D$1000,2,FALSE),"")</f>
        <v/>
      </c>
      <c r="J91" s="10" t="str">
        <f>IFERROR(VLOOKUP(VALUE(RIGHT($H91,LEN($H91)-0)),[2]List1!$A$2:$D$1000,3,FALSE),"")</f>
        <v/>
      </c>
      <c r="K91" s="54" t="str">
        <f t="shared" si="5"/>
        <v/>
      </c>
      <c r="L91" s="52"/>
      <c r="M91" s="8"/>
    </row>
    <row r="92" spans="1:13" s="3" customFormat="1" ht="15" customHeight="1" x14ac:dyDescent="0.2">
      <c r="A92" s="16" t="s">
        <v>95</v>
      </c>
      <c r="B92" s="17"/>
      <c r="C92" s="18"/>
      <c r="D92" s="47" t="str">
        <f>IFERROR(VLOOKUP(VALUE(RIGHT($A92,LEN($A92)-0)),[1]Student!$A$5:$BB$104,COLUMN(BB:BB),FALSE),"")</f>
        <v/>
      </c>
      <c r="E92" s="58" t="str">
        <f>IFERROR(VLOOKUP(VALUE(RIGHT($A92,LEN($A92)-0)),[1]Student!$A$5:$BB$104,COLUMN(AB:AB),FALSE),"")</f>
        <v/>
      </c>
      <c r="F92" s="9" t="str">
        <f t="shared" si="6"/>
        <v/>
      </c>
      <c r="G92" s="9" t="str">
        <f t="shared" si="7"/>
        <v/>
      </c>
      <c r="H92" s="52" t="str">
        <f t="shared" si="8"/>
        <v/>
      </c>
      <c r="I92" s="10" t="str">
        <f>IFERROR(VLOOKUP(VALUE(RIGHT($H92,LEN($H92)-0)),[2]List1!$A$2:$D$1000,2,FALSE),"")</f>
        <v/>
      </c>
      <c r="J92" s="10" t="str">
        <f>IFERROR(VLOOKUP(VALUE(RIGHT($H92,LEN($H92)-0)),[2]List1!$A$2:$D$1000,3,FALSE),"")</f>
        <v/>
      </c>
      <c r="K92" s="54" t="str">
        <f t="shared" si="5"/>
        <v/>
      </c>
      <c r="L92" s="52"/>
      <c r="M92" s="8"/>
    </row>
    <row r="93" spans="1:13" s="3" customFormat="1" ht="15" customHeight="1" x14ac:dyDescent="0.2">
      <c r="A93" s="16" t="s">
        <v>96</v>
      </c>
      <c r="B93" s="17"/>
      <c r="C93" s="18"/>
      <c r="D93" s="47" t="str">
        <f>IFERROR(VLOOKUP(VALUE(RIGHT($A93,LEN($A93)-0)),[1]Student!$A$5:$BB$104,COLUMN(BB:BB),FALSE),"")</f>
        <v/>
      </c>
      <c r="E93" s="58" t="str">
        <f>IFERROR(VLOOKUP(VALUE(RIGHT($A93,LEN($A93)-0)),[1]Student!$A$5:$BB$104,COLUMN(AB:AB),FALSE),"")</f>
        <v/>
      </c>
      <c r="F93" s="9" t="str">
        <f t="shared" si="6"/>
        <v/>
      </c>
      <c r="G93" s="9" t="str">
        <f t="shared" si="7"/>
        <v/>
      </c>
      <c r="H93" s="52" t="str">
        <f t="shared" si="8"/>
        <v/>
      </c>
      <c r="I93" s="10" t="str">
        <f>IFERROR(VLOOKUP(VALUE(RIGHT($H93,LEN($H93)-0)),[2]List1!$A$2:$D$1000,2,FALSE),"")</f>
        <v/>
      </c>
      <c r="J93" s="10" t="str">
        <f>IFERROR(VLOOKUP(VALUE(RIGHT($H93,LEN($H93)-0)),[2]List1!$A$2:$D$1000,3,FALSE),"")</f>
        <v/>
      </c>
      <c r="K93" s="54" t="str">
        <f t="shared" si="5"/>
        <v/>
      </c>
      <c r="L93" s="52"/>
      <c r="M93" s="8"/>
    </row>
    <row r="94" spans="1:13" s="3" customFormat="1" ht="15" customHeight="1" x14ac:dyDescent="0.2">
      <c r="A94" s="16" t="s">
        <v>97</v>
      </c>
      <c r="B94" s="17"/>
      <c r="C94" s="18"/>
      <c r="D94" s="47" t="str">
        <f>IFERROR(VLOOKUP(VALUE(RIGHT($A94,LEN($A94)-0)),[1]Student!$A$5:$BB$104,COLUMN(BB:BB),FALSE),"")</f>
        <v/>
      </c>
      <c r="E94" s="58" t="str">
        <f>IFERROR(VLOOKUP(VALUE(RIGHT($A94,LEN($A94)-0)),[1]Student!$A$5:$BB$104,COLUMN(AB:AB),FALSE),"")</f>
        <v/>
      </c>
      <c r="F94" s="9" t="str">
        <f t="shared" si="6"/>
        <v/>
      </c>
      <c r="G94" s="9" t="str">
        <f t="shared" si="7"/>
        <v/>
      </c>
      <c r="H94" s="52" t="str">
        <f t="shared" si="8"/>
        <v/>
      </c>
      <c r="I94" s="10" t="str">
        <f>IFERROR(VLOOKUP(VALUE(RIGHT($H94,LEN($H94)-0)),[2]List1!$A$2:$D$1000,2,FALSE),"")</f>
        <v/>
      </c>
      <c r="J94" s="10" t="str">
        <f>IFERROR(VLOOKUP(VALUE(RIGHT($H94,LEN($H94)-0)),[2]List1!$A$2:$D$1000,3,FALSE),"")</f>
        <v/>
      </c>
      <c r="K94" s="54" t="str">
        <f t="shared" si="5"/>
        <v/>
      </c>
      <c r="L94" s="52"/>
      <c r="M94" s="8"/>
    </row>
    <row r="95" spans="1:13" s="3" customFormat="1" ht="15" customHeight="1" x14ac:dyDescent="0.2">
      <c r="A95" s="16" t="s">
        <v>98</v>
      </c>
      <c r="B95" s="17"/>
      <c r="C95" s="18"/>
      <c r="D95" s="47" t="str">
        <f>IFERROR(VLOOKUP(VALUE(RIGHT($A95,LEN($A95)-0)),[1]Student!$A$5:$BB$104,COLUMN(BB:BB),FALSE),"")</f>
        <v/>
      </c>
      <c r="E95" s="58" t="str">
        <f>IFERROR(VLOOKUP(VALUE(RIGHT($A95,LEN($A95)-0)),[1]Student!$A$5:$BB$104,COLUMN(AB:AB),FALSE),"")</f>
        <v/>
      </c>
      <c r="F95" s="9" t="str">
        <f t="shared" si="6"/>
        <v/>
      </c>
      <c r="G95" s="9" t="str">
        <f t="shared" si="7"/>
        <v/>
      </c>
      <c r="H95" s="52" t="str">
        <f t="shared" si="8"/>
        <v/>
      </c>
      <c r="I95" s="10" t="str">
        <f>IFERROR(VLOOKUP(VALUE(RIGHT($H95,LEN($H95)-0)),[2]List1!$A$2:$D$1000,2,FALSE),"")</f>
        <v/>
      </c>
      <c r="J95" s="10" t="str">
        <f>IFERROR(VLOOKUP(VALUE(RIGHT($H95,LEN($H95)-0)),[2]List1!$A$2:$D$1000,3,FALSE),"")</f>
        <v/>
      </c>
      <c r="K95" s="54" t="str">
        <f t="shared" si="5"/>
        <v/>
      </c>
      <c r="L95" s="52"/>
      <c r="M95" s="8"/>
    </row>
    <row r="96" spans="1:13" s="3" customFormat="1" ht="15" customHeight="1" x14ac:dyDescent="0.2">
      <c r="A96" s="16" t="s">
        <v>99</v>
      </c>
      <c r="B96" s="17"/>
      <c r="C96" s="18"/>
      <c r="D96" s="47" t="str">
        <f>IFERROR(VLOOKUP(VALUE(RIGHT($A96,LEN($A96)-0)),[1]Student!$A$5:$BB$104,COLUMN(BB:BB),FALSE),"")</f>
        <v/>
      </c>
      <c r="E96" s="58" t="str">
        <f>IFERROR(VLOOKUP(VALUE(RIGHT($A96,LEN($A96)-0)),[1]Student!$A$5:$BB$104,COLUMN(AB:AB),FALSE),"")</f>
        <v/>
      </c>
      <c r="F96" s="9" t="str">
        <f t="shared" si="6"/>
        <v/>
      </c>
      <c r="G96" s="9" t="str">
        <f t="shared" si="7"/>
        <v/>
      </c>
      <c r="H96" s="52" t="str">
        <f t="shared" si="8"/>
        <v/>
      </c>
      <c r="I96" s="10" t="str">
        <f>IFERROR(VLOOKUP(VALUE(RIGHT($H96,LEN($H96)-0)),[2]List1!$A$2:$D$1000,2,FALSE),"")</f>
        <v/>
      </c>
      <c r="J96" s="10" t="str">
        <f>IFERROR(VLOOKUP(VALUE(RIGHT($H96,LEN($H96)-0)),[2]List1!$A$2:$D$1000,3,FALSE),"")</f>
        <v/>
      </c>
      <c r="K96" s="54" t="str">
        <f t="shared" si="5"/>
        <v/>
      </c>
      <c r="L96" s="52"/>
      <c r="M96" s="8"/>
    </row>
    <row r="97" spans="1:13" s="3" customFormat="1" ht="15" customHeight="1" x14ac:dyDescent="0.2">
      <c r="A97" s="16" t="s">
        <v>100</v>
      </c>
      <c r="B97" s="17"/>
      <c r="C97" s="18"/>
      <c r="D97" s="47" t="str">
        <f>IFERROR(VLOOKUP(VALUE(RIGHT($A97,LEN($A97)-0)),[1]Student!$A$5:$BB$104,COLUMN(BB:BB),FALSE),"")</f>
        <v/>
      </c>
      <c r="E97" s="58" t="str">
        <f>IFERROR(VLOOKUP(VALUE(RIGHT($A97,LEN($A97)-0)),[1]Student!$A$5:$BB$104,COLUMN(AB:AB),FALSE),"")</f>
        <v/>
      </c>
      <c r="F97" s="9" t="str">
        <f t="shared" si="6"/>
        <v/>
      </c>
      <c r="G97" s="9" t="str">
        <f t="shared" si="7"/>
        <v/>
      </c>
      <c r="H97" s="52" t="str">
        <f t="shared" si="8"/>
        <v/>
      </c>
      <c r="I97" s="10" t="str">
        <f>IFERROR(VLOOKUP(VALUE(RIGHT($H97,LEN($H97)-0)),[2]List1!$A$2:$D$1000,2,FALSE),"")</f>
        <v/>
      </c>
      <c r="J97" s="10" t="str">
        <f>IFERROR(VLOOKUP(VALUE(RIGHT($H97,LEN($H97)-0)),[2]List1!$A$2:$D$1000,3,FALSE),"")</f>
        <v/>
      </c>
      <c r="K97" s="54" t="str">
        <f t="shared" si="5"/>
        <v/>
      </c>
      <c r="L97" s="52"/>
      <c r="M97" s="8"/>
    </row>
    <row r="98" spans="1:13" s="3" customFormat="1" ht="15" customHeight="1" x14ac:dyDescent="0.2">
      <c r="A98" s="16" t="s">
        <v>101</v>
      </c>
      <c r="B98" s="17"/>
      <c r="C98" s="18"/>
      <c r="D98" s="47" t="str">
        <f>IFERROR(VLOOKUP(VALUE(RIGHT($A98,LEN($A98)-0)),[1]Student!$A$5:$BB$104,COLUMN(BB:BB),FALSE),"")</f>
        <v/>
      </c>
      <c r="E98" s="58" t="str">
        <f>IFERROR(VLOOKUP(VALUE(RIGHT($A98,LEN($A98)-0)),[1]Student!$A$5:$BB$104,COLUMN(AB:AB),FALSE),"")</f>
        <v/>
      </c>
      <c r="F98" s="9" t="str">
        <f t="shared" si="6"/>
        <v/>
      </c>
      <c r="G98" s="9" t="str">
        <f t="shared" si="7"/>
        <v/>
      </c>
      <c r="H98" s="52" t="str">
        <f t="shared" si="8"/>
        <v/>
      </c>
      <c r="I98" s="10" t="str">
        <f>IFERROR(VLOOKUP(VALUE(RIGHT($H98,LEN($H98)-0)),[2]List1!$A$2:$D$1000,2,FALSE),"")</f>
        <v/>
      </c>
      <c r="J98" s="10" t="str">
        <f>IFERROR(VLOOKUP(VALUE(RIGHT($H98,LEN($H98)-0)),[2]List1!$A$2:$D$1000,3,FALSE),"")</f>
        <v/>
      </c>
      <c r="K98" s="54" t="str">
        <f t="shared" si="5"/>
        <v/>
      </c>
      <c r="L98" s="52"/>
      <c r="M98" s="8"/>
    </row>
    <row r="99" spans="1:13" s="3" customFormat="1" ht="15" customHeight="1" x14ac:dyDescent="0.2">
      <c r="A99" s="16" t="s">
        <v>102</v>
      </c>
      <c r="B99" s="17"/>
      <c r="C99" s="18"/>
      <c r="D99" s="47" t="str">
        <f>IFERROR(VLOOKUP(VALUE(RIGHT($A99,LEN($A99)-0)),[1]Student!$A$5:$BB$104,COLUMN(BB:BB),FALSE),"")</f>
        <v/>
      </c>
      <c r="E99" s="58" t="str">
        <f>IFERROR(VLOOKUP(VALUE(RIGHT($A99,LEN($A99)-0)),[1]Student!$A$5:$BB$104,COLUMN(AB:AB),FALSE),"")</f>
        <v/>
      </c>
      <c r="F99" s="9" t="str">
        <f t="shared" si="6"/>
        <v/>
      </c>
      <c r="G99" s="9" t="str">
        <f t="shared" si="7"/>
        <v/>
      </c>
      <c r="H99" s="52" t="str">
        <f t="shared" si="8"/>
        <v/>
      </c>
      <c r="I99" s="10" t="str">
        <f>IFERROR(VLOOKUP(VALUE(RIGHT($H99,LEN($H99)-0)),[2]List1!$A$2:$D$1000,2,FALSE),"")</f>
        <v/>
      </c>
      <c r="J99" s="10" t="str">
        <f>IFERROR(VLOOKUP(VALUE(RIGHT($H99,LEN($H99)-0)),[2]List1!$A$2:$D$1000,3,FALSE),"")</f>
        <v/>
      </c>
      <c r="K99" s="54" t="str">
        <f t="shared" si="5"/>
        <v/>
      </c>
      <c r="L99" s="52"/>
      <c r="M99" s="8"/>
    </row>
    <row r="100" spans="1:13" s="3" customFormat="1" ht="15" customHeight="1" x14ac:dyDescent="0.2">
      <c r="A100" s="16" t="s">
        <v>103</v>
      </c>
      <c r="B100" s="17"/>
      <c r="C100" s="18"/>
      <c r="D100" s="47" t="str">
        <f>IFERROR(VLOOKUP(VALUE(RIGHT($A100,LEN($A100)-0)),[1]Student!$A$5:$BB$104,COLUMN(BB:BB),FALSE),"")</f>
        <v/>
      </c>
      <c r="E100" s="58" t="str">
        <f>IFERROR(VLOOKUP(VALUE(RIGHT($A100,LEN($A100)-0)),[1]Student!$A$5:$BB$104,COLUMN(AB:AB),FALSE),"")</f>
        <v/>
      </c>
      <c r="F100" s="9" t="str">
        <f t="shared" si="6"/>
        <v/>
      </c>
      <c r="G100" s="9" t="str">
        <f t="shared" si="7"/>
        <v/>
      </c>
      <c r="H100" s="52" t="str">
        <f t="shared" si="8"/>
        <v/>
      </c>
      <c r="I100" s="10" t="str">
        <f>IFERROR(VLOOKUP(VALUE(RIGHT($H100,LEN($H100)-0)),[2]List1!$A$2:$D$1000,2,FALSE),"")</f>
        <v/>
      </c>
      <c r="J100" s="10" t="str">
        <f>IFERROR(VLOOKUP(VALUE(RIGHT($H100,LEN($H100)-0)),[2]List1!$A$2:$D$1000,3,FALSE),"")</f>
        <v/>
      </c>
      <c r="K100" s="54" t="str">
        <f t="shared" si="5"/>
        <v/>
      </c>
      <c r="L100" s="52"/>
      <c r="M100" s="8"/>
    </row>
    <row r="101" spans="1:13" s="3" customFormat="1" ht="15" customHeight="1" x14ac:dyDescent="0.2">
      <c r="A101" s="16" t="s">
        <v>104</v>
      </c>
      <c r="B101" s="17"/>
      <c r="C101" s="18"/>
      <c r="D101" s="47" t="str">
        <f>IFERROR(VLOOKUP(VALUE(RIGHT($A101,LEN($A101)-0)),[1]Student!$A$5:$BB$104,COLUMN(BB:BB),FALSE),"")</f>
        <v/>
      </c>
      <c r="E101" s="58" t="str">
        <f>IFERROR(VLOOKUP(VALUE(RIGHT($A101,LEN($A101)-0)),[1]Student!$A$5:$BB$104,COLUMN(AB:AB),FALSE),"")</f>
        <v/>
      </c>
      <c r="F101" s="9" t="str">
        <f t="shared" si="6"/>
        <v/>
      </c>
      <c r="G101" s="9" t="str">
        <f t="shared" si="7"/>
        <v/>
      </c>
      <c r="H101" s="52" t="str">
        <f t="shared" si="8"/>
        <v/>
      </c>
      <c r="I101" s="10" t="str">
        <f>IFERROR(VLOOKUP(VALUE(RIGHT($H101,LEN($H101)-0)),[2]List1!$A$2:$D$1000,2,FALSE),"")</f>
        <v/>
      </c>
      <c r="J101" s="10" t="str">
        <f>IFERROR(VLOOKUP(VALUE(RIGHT($H101,LEN($H101)-0)),[2]List1!$A$2:$D$1000,3,FALSE),"")</f>
        <v/>
      </c>
      <c r="K101" s="54" t="str">
        <f t="shared" si="5"/>
        <v/>
      </c>
      <c r="L101" s="52"/>
      <c r="M101" s="8"/>
    </row>
    <row r="102" spans="1:13" s="3" customFormat="1" ht="15" customHeight="1" x14ac:dyDescent="0.2">
      <c r="A102" s="16" t="s">
        <v>105</v>
      </c>
      <c r="B102" s="17"/>
      <c r="C102" s="18"/>
      <c r="D102" s="47" t="str">
        <f>IFERROR(VLOOKUP(VALUE(RIGHT($A102,LEN($A102)-0)),[1]Student!$A$5:$BB$104,COLUMN(BB:BB),FALSE),"")</f>
        <v/>
      </c>
      <c r="E102" s="58" t="str">
        <f>IFERROR(VLOOKUP(VALUE(RIGHT($A102,LEN($A102)-0)),[1]Student!$A$5:$BB$104,COLUMN(AB:AB),FALSE),"")</f>
        <v/>
      </c>
      <c r="F102" s="9" t="str">
        <f t="shared" si="6"/>
        <v/>
      </c>
      <c r="G102" s="9" t="str">
        <f t="shared" si="7"/>
        <v/>
      </c>
      <c r="H102" s="52" t="str">
        <f t="shared" si="8"/>
        <v/>
      </c>
      <c r="I102" s="10" t="str">
        <f>IFERROR(VLOOKUP(VALUE(RIGHT($H102,LEN($H102)-0)),[2]List1!$A$2:$D$1000,2,FALSE),"")</f>
        <v/>
      </c>
      <c r="J102" s="10" t="str">
        <f>IFERROR(VLOOKUP(VALUE(RIGHT($H102,LEN($H102)-0)),[2]List1!$A$2:$D$1000,3,FALSE),"")</f>
        <v/>
      </c>
      <c r="K102" s="54" t="str">
        <f t="shared" si="5"/>
        <v/>
      </c>
      <c r="L102" s="52"/>
      <c r="M102" s="8"/>
    </row>
    <row r="103" spans="1:13" s="3" customFormat="1" ht="15" customHeight="1" x14ac:dyDescent="0.2">
      <c r="A103" s="16" t="s">
        <v>106</v>
      </c>
      <c r="B103" s="17"/>
      <c r="C103" s="18"/>
      <c r="D103" s="47" t="str">
        <f>IFERROR(VLOOKUP(VALUE(RIGHT($A103,LEN($A103)-0)),[1]Student!$A$5:$BB$104,COLUMN(BB:BB),FALSE),"")</f>
        <v/>
      </c>
      <c r="E103" s="58" t="str">
        <f>IFERROR(VLOOKUP(VALUE(RIGHT($A103,LEN($A103)-0)),[1]Student!$A$5:$BB$104,COLUMN(AB:AB),FALSE),"")</f>
        <v/>
      </c>
      <c r="F103" s="9" t="str">
        <f t="shared" si="6"/>
        <v/>
      </c>
      <c r="G103" s="9" t="str">
        <f t="shared" si="7"/>
        <v/>
      </c>
      <c r="H103" s="52" t="str">
        <f t="shared" si="8"/>
        <v/>
      </c>
      <c r="I103" s="10" t="str">
        <f>IFERROR(VLOOKUP(VALUE(RIGHT($H103,LEN($H103)-0)),[2]List1!$A$2:$D$1000,2,FALSE),"")</f>
        <v/>
      </c>
      <c r="J103" s="10" t="str">
        <f>IFERROR(VLOOKUP(VALUE(RIGHT($H103,LEN($H103)-0)),[2]List1!$A$2:$D$1000,3,FALSE),"")</f>
        <v/>
      </c>
      <c r="K103" s="54" t="str">
        <f t="shared" si="5"/>
        <v/>
      </c>
      <c r="L103" s="52"/>
      <c r="M103" s="8"/>
    </row>
    <row r="104" spans="1:13" s="3" customFormat="1" ht="15" customHeight="1" x14ac:dyDescent="0.2">
      <c r="A104" s="16" t="s">
        <v>107</v>
      </c>
      <c r="B104" s="17"/>
      <c r="C104" s="18"/>
      <c r="D104" s="47" t="str">
        <f>IFERROR(VLOOKUP(VALUE(RIGHT($A104,LEN($A104)-0)),[1]Student!$A$5:$BB$104,COLUMN(BB:BB),FALSE),"")</f>
        <v/>
      </c>
      <c r="E104" s="58" t="str">
        <f>IFERROR(VLOOKUP(VALUE(RIGHT($A104,LEN($A104)-0)),[1]Student!$A$5:$BB$104,COLUMN(AB:AB),FALSE),"")</f>
        <v/>
      </c>
      <c r="F104" s="9" t="str">
        <f t="shared" si="6"/>
        <v/>
      </c>
      <c r="G104" s="9" t="str">
        <f t="shared" si="7"/>
        <v/>
      </c>
      <c r="H104" s="52" t="str">
        <f t="shared" si="8"/>
        <v/>
      </c>
      <c r="I104" s="10" t="str">
        <f>IFERROR(VLOOKUP(VALUE(RIGHT($H104,LEN($H104)-0)),[2]List1!$A$2:$D$1000,2,FALSE),"")</f>
        <v/>
      </c>
      <c r="J104" s="10" t="str">
        <f>IFERROR(VLOOKUP(VALUE(RIGHT($H104,LEN($H104)-0)),[2]List1!$A$2:$D$1000,3,FALSE),"")</f>
        <v/>
      </c>
      <c r="K104" s="54" t="str">
        <f t="shared" si="5"/>
        <v/>
      </c>
      <c r="L104" s="52"/>
      <c r="M104" s="8"/>
    </row>
    <row r="105" spans="1:13" s="3" customFormat="1" ht="15" customHeight="1" x14ac:dyDescent="0.2">
      <c r="A105" s="16" t="s">
        <v>108</v>
      </c>
      <c r="B105" s="17"/>
      <c r="C105" s="18"/>
      <c r="D105" s="47" t="str">
        <f>IFERROR(VLOOKUP(VALUE(RIGHT($A105,LEN($A105)-0)),[1]Student!$A$5:$BB$104,COLUMN(BB:BB),FALSE),"")</f>
        <v/>
      </c>
      <c r="E105" s="58" t="str">
        <f>IFERROR(VLOOKUP(VALUE(RIGHT($A105,LEN($A105)-0)),[1]Student!$A$5:$BB$104,COLUMN(AB:AB),FALSE),"")</f>
        <v/>
      </c>
      <c r="F105" s="9" t="str">
        <f t="shared" si="6"/>
        <v/>
      </c>
      <c r="G105" s="9" t="str">
        <f t="shared" si="7"/>
        <v/>
      </c>
      <c r="H105" s="52" t="str">
        <f t="shared" si="8"/>
        <v/>
      </c>
      <c r="I105" s="10" t="str">
        <f>IFERROR(VLOOKUP(VALUE(RIGHT($H105,LEN($H105)-0)),[2]List1!$A$2:$D$1000,2,FALSE),"")</f>
        <v/>
      </c>
      <c r="J105" s="10" t="str">
        <f>IFERROR(VLOOKUP(VALUE(RIGHT($H105,LEN($H105)-0)),[2]List1!$A$2:$D$1000,3,FALSE),"")</f>
        <v/>
      </c>
      <c r="K105" s="54" t="str">
        <f t="shared" si="5"/>
        <v/>
      </c>
      <c r="L105" s="52"/>
      <c r="M105" s="8"/>
    </row>
    <row r="106" spans="1:13" s="3" customFormat="1" ht="15" customHeight="1" x14ac:dyDescent="0.2">
      <c r="A106" s="16" t="s">
        <v>109</v>
      </c>
      <c r="B106" s="17"/>
      <c r="C106" s="18"/>
      <c r="D106" s="47" t="str">
        <f>IFERROR(VLOOKUP(VALUE(RIGHT($A106,LEN($A106)-0)),[1]Student!$A$5:$BB$104,COLUMN(BB:BB),FALSE),"")</f>
        <v/>
      </c>
      <c r="E106" s="58" t="str">
        <f>IFERROR(VLOOKUP(VALUE(RIGHT($A106,LEN($A106)-0)),[1]Student!$A$5:$BB$104,COLUMN(AB:AB),FALSE),"")</f>
        <v/>
      </c>
      <c r="F106" s="9" t="str">
        <f t="shared" si="6"/>
        <v/>
      </c>
      <c r="G106" s="9" t="str">
        <f t="shared" si="7"/>
        <v/>
      </c>
      <c r="H106" s="52" t="str">
        <f t="shared" si="8"/>
        <v/>
      </c>
      <c r="I106" s="10" t="str">
        <f>IFERROR(VLOOKUP(VALUE(RIGHT($H106,LEN($H106)-0)),[2]List1!$A$2:$D$1000,2,FALSE),"")</f>
        <v/>
      </c>
      <c r="J106" s="10" t="str">
        <f>IFERROR(VLOOKUP(VALUE(RIGHT($H106,LEN($H106)-0)),[2]List1!$A$2:$D$1000,3,FALSE),"")</f>
        <v/>
      </c>
      <c r="K106" s="54" t="str">
        <f t="shared" si="5"/>
        <v/>
      </c>
      <c r="L106" s="52"/>
      <c r="M106" s="8"/>
    </row>
    <row r="107" spans="1:13" s="3" customFormat="1" ht="15" customHeight="1" x14ac:dyDescent="0.2">
      <c r="A107" s="16" t="s">
        <v>110</v>
      </c>
      <c r="B107" s="17"/>
      <c r="C107" s="18"/>
      <c r="D107" s="47" t="str">
        <f>IFERROR(VLOOKUP(VALUE(RIGHT($A107,LEN($A107)-0)),[1]Student!$A$5:$BB$104,COLUMN(BB:BB),FALSE),"")</f>
        <v/>
      </c>
      <c r="E107" s="58" t="str">
        <f>IFERROR(VLOOKUP(VALUE(RIGHT($A107,LEN($A107)-0)),[1]Student!$A$5:$BB$104,COLUMN(AB:AB),FALSE),"")</f>
        <v/>
      </c>
      <c r="F107" s="9" t="str">
        <f t="shared" si="6"/>
        <v/>
      </c>
      <c r="G107" s="9" t="str">
        <f t="shared" si="7"/>
        <v/>
      </c>
      <c r="H107" s="52" t="str">
        <f t="shared" si="8"/>
        <v/>
      </c>
      <c r="I107" s="10" t="str">
        <f>IFERROR(VLOOKUP(VALUE(RIGHT($H107,LEN($H107)-0)),[2]List1!$A$2:$D$1000,2,FALSE),"")</f>
        <v/>
      </c>
      <c r="J107" s="10" t="str">
        <f>IFERROR(VLOOKUP(VALUE(RIGHT($H107,LEN($H107)-0)),[2]List1!$A$2:$D$1000,3,FALSE),"")</f>
        <v/>
      </c>
      <c r="K107" s="54" t="str">
        <f t="shared" si="5"/>
        <v/>
      </c>
      <c r="L107" s="52"/>
      <c r="M107" s="8"/>
    </row>
    <row r="108" spans="1:13" s="3" customFormat="1" ht="15" customHeight="1" x14ac:dyDescent="0.2">
      <c r="A108" s="16" t="s">
        <v>111</v>
      </c>
      <c r="B108" s="17"/>
      <c r="C108" s="18"/>
      <c r="D108" s="47" t="str">
        <f>IFERROR(VLOOKUP(VALUE(RIGHT($A108,LEN($A108)-0)),[1]Student!$A$5:$BB$104,COLUMN(BB:BB),FALSE),"")</f>
        <v/>
      </c>
      <c r="E108" s="58" t="str">
        <f>IFERROR(VLOOKUP(VALUE(RIGHT($A108,LEN($A108)-0)),[1]Student!$A$5:$BB$104,COLUMN(AB:AB),FALSE),"")</f>
        <v/>
      </c>
      <c r="F108" s="9" t="str">
        <f t="shared" si="6"/>
        <v/>
      </c>
      <c r="G108" s="9" t="str">
        <f t="shared" si="7"/>
        <v/>
      </c>
      <c r="H108" s="52" t="str">
        <f t="shared" si="8"/>
        <v/>
      </c>
      <c r="I108" s="10" t="str">
        <f>IFERROR(VLOOKUP(VALUE(RIGHT($H108,LEN($H108)-0)),[2]List1!$A$2:$D$1000,2,FALSE),"")</f>
        <v/>
      </c>
      <c r="J108" s="10" t="str">
        <f>IFERROR(VLOOKUP(VALUE(RIGHT($H108,LEN($H108)-0)),[2]List1!$A$2:$D$1000,3,FALSE),"")</f>
        <v/>
      </c>
      <c r="K108" s="54" t="str">
        <f t="shared" si="5"/>
        <v/>
      </c>
      <c r="L108" s="52"/>
      <c r="M108" s="8"/>
    </row>
    <row r="109" spans="1:13" s="3" customFormat="1" ht="15" customHeight="1" x14ac:dyDescent="0.2">
      <c r="A109" s="19" t="s">
        <v>112</v>
      </c>
      <c r="B109" s="20"/>
      <c r="C109" s="21"/>
      <c r="D109" s="47" t="str">
        <f>IFERROR(VLOOKUP(VALUE(RIGHT($A109,LEN($A109)-0)),[1]Student!$A$5:$BB$104,COLUMN(BB:BB),FALSE),"")</f>
        <v/>
      </c>
      <c r="E109" s="58" t="str">
        <f>IFERROR(VLOOKUP(VALUE(RIGHT($A109,LEN($A109)-0)),[1]Student!$A$5:$BB$104,COLUMN(AB:AB),FALSE),"")</f>
        <v/>
      </c>
      <c r="F109" s="9" t="str">
        <f t="shared" si="6"/>
        <v/>
      </c>
      <c r="G109" s="9" t="str">
        <f t="shared" si="7"/>
        <v/>
      </c>
      <c r="H109" s="52" t="str">
        <f t="shared" si="8"/>
        <v/>
      </c>
      <c r="I109" s="10" t="str">
        <f>IFERROR(VLOOKUP(VALUE(RIGHT($H109,LEN($H109)-0)),[2]List1!$A$2:$D$1000,2,FALSE),"")</f>
        <v/>
      </c>
      <c r="J109" s="10" t="str">
        <f>IFERROR(VLOOKUP(VALUE(RIGHT($H109,LEN($H109)-0)),[2]List1!$A$2:$D$1000,3,FALSE),"")</f>
        <v/>
      </c>
      <c r="K109" s="54" t="str">
        <f t="shared" si="5"/>
        <v/>
      </c>
      <c r="L109" s="52"/>
      <c r="M109" s="8"/>
    </row>
  </sheetData>
  <sheetProtection password="F390" sheet="1" objects="1" scenarios="1" selectLockedCells="1"/>
  <mergeCells count="6">
    <mergeCell ref="C6:C8"/>
    <mergeCell ref="B4:C4"/>
    <mergeCell ref="B5:C5"/>
    <mergeCell ref="A1:C1"/>
    <mergeCell ref="A2:C2"/>
    <mergeCell ref="A3:C3"/>
  </mergeCells>
  <phoneticPr fontId="0" type="noConversion"/>
  <pageMargins left="0.59055118110236227" right="0.59055118110236227" top="0.35433070866141736" bottom="0.39370078740157483" header="0" footer="0.27559055118110237"/>
  <pageSetup paperSize="9" orientation="portrait" r:id="rId1"/>
  <headerFooter alignWithMargins="0">
    <oddFooter>&amp;L&amp;8Student&amp;R&amp;8Stranica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Pčelice</vt:lpstr>
      <vt:lpstr>Leptirići</vt:lpstr>
      <vt:lpstr>Ecolier</vt:lpstr>
      <vt:lpstr>Benjamin</vt:lpstr>
      <vt:lpstr>Cadet</vt:lpstr>
      <vt:lpstr>Junior</vt:lpstr>
      <vt:lpstr>Student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zarko</dc:creator>
  <cp:lastModifiedBy>Windows User</cp:lastModifiedBy>
  <cp:lastPrinted>2016-01-21T13:20:19Z</cp:lastPrinted>
  <dcterms:created xsi:type="dcterms:W3CDTF">2007-02-15T11:54:15Z</dcterms:created>
  <dcterms:modified xsi:type="dcterms:W3CDTF">2016-02-09T13:47:13Z</dcterms:modified>
</cp:coreProperties>
</file>